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3" windowHeight="1227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<sst xmlns="http://schemas.openxmlformats.org/spreadsheetml/2006/main" count="25" uniqueCount="19">
  <si>
    <t>附件1</t>
  </si>
  <si>
    <t>云南省自然资源厅季度预算执行情况统计表</t>
  </si>
  <si>
    <t>（2025年）</t>
  </si>
  <si>
    <t>单位：万元</t>
  </si>
  <si>
    <t>项目</t>
  </si>
  <si>
    <t>年初预算数</t>
  </si>
  <si>
    <t>一季度</t>
  </si>
  <si>
    <t>二季度</t>
  </si>
  <si>
    <t>三季度</t>
  </si>
  <si>
    <t>当季度执行数</t>
  </si>
  <si>
    <t>当季度完成年初预算数%</t>
  </si>
  <si>
    <t>较上年同期增减情况</t>
  </si>
  <si>
    <t>当季度完成年初预算数</t>
  </si>
  <si>
    <t>累计执行数</t>
  </si>
  <si>
    <t>累计完成年初预算%</t>
  </si>
  <si>
    <t>累计执行数较上年同期增减情况</t>
  </si>
  <si>
    <t>收入征库金额</t>
  </si>
  <si>
    <t>基本支出金额</t>
  </si>
  <si>
    <t>项目支出金额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</si>
</sst>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\-#,##0.00;"/>
  </numFmts>
  <fonts count="25">
    <font>
      <sz val="11"/>
      <color theme="1"/>
      <name val="宋体"/>
      <charset val="134"/>
      <scheme val="minor"/>
    </font>
    <font>
      <b/>
      <sz val="11"/>
      <color theme="1"/>
      <name val="方正仿宋_GB2312"/>
      <charset val="134"/>
    </font>
    <font>
      <sz val="11"/>
      <color theme="1"/>
      <name val="方正仿宋_GB2312"/>
      <charset val="134"/>
    </font>
    <font>
      <sz val="20"/>
      <color theme="1"/>
      <name val="方正小标宋简体"/>
      <charset val="134"/>
    </font>
    <font>
      <sz val="11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Fill="1" applyBorder="1">
      <alignment vertical="center"/>
    </xf>
    <xf numFmtId="4" fontId="4" fillId="0" borderId="2" xfId="0" applyNumberFormat="1" applyFont="1" applyFill="1" applyBorder="1">
      <alignment vertical="center"/>
    </xf>
    <xf numFmtId="4" fontId="2" fillId="0" borderId="2" xfId="0" applyNumberFormat="1" applyFont="1" applyFill="1" applyBorder="1">
      <alignment vertical="center"/>
    </xf>
    <xf numFmtId="10" fontId="2" fillId="0" borderId="2" xfId="3" applyNumberFormat="1" applyFont="1" applyFill="1" applyBorder="1">
      <alignment vertical="center"/>
    </xf>
    <xf numFmtId="10" fontId="2" fillId="0" borderId="2" xfId="0" applyNumberFormat="1" applyFont="1" applyFill="1" applyBorder="1">
      <alignment vertical="center"/>
    </xf>
    <xf numFmtId="176" fontId="2" fillId="0" borderId="2" xfId="0" applyNumberFormat="1" applyFont="1" applyFill="1" applyBorder="1" applyAlignment="1">
      <alignment horizontal="center" vertical="center"/>
    </xf>
    <xf numFmtId="10" fontId="2" fillId="0" borderId="2" xfId="3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177" fontId="2" fillId="0" borderId="2" xfId="49" applyNumberFormat="1" applyFont="1" applyFill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10" fontId="2" fillId="0" borderId="2" xfId="3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selection activeCell="B7" sqref="B7:B8"/>
    </sheetView>
  </sheetViews>
  <sheetFormatPr defaultColWidth="9" defaultRowHeight="14.1" outlineLevelRow="7"/>
  <cols>
    <col min="1" max="1" width="16.0350877192982" customWidth="1"/>
    <col min="2" max="2" width="13.4298245614035" customWidth="1"/>
    <col min="3" max="3" width="14.3859649122807" customWidth="1"/>
    <col min="4" max="4" width="13" customWidth="1"/>
    <col min="5" max="5" width="11.5964912280702" customWidth="1"/>
    <col min="6" max="9" width="10.2543859649123" customWidth="1"/>
    <col min="10" max="10" width="11.8771929824561" customWidth="1"/>
    <col min="11" max="14" width="10.2543859649123" customWidth="1"/>
    <col min="15" max="15" width="12.5" customWidth="1"/>
  </cols>
  <sheetData>
    <row r="1" spans="1:1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30.75" customHeight="1" spans="1:1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3" t="s">
        <v>3</v>
      </c>
    </row>
    <row r="4" ht="35.25" customHeight="1" spans="1:15">
      <c r="A4" s="6" t="s">
        <v>4</v>
      </c>
      <c r="B4" s="7" t="s">
        <v>5</v>
      </c>
      <c r="C4" s="8" t="s">
        <v>6</v>
      </c>
      <c r="D4" s="8"/>
      <c r="E4" s="8"/>
      <c r="F4" s="9" t="s">
        <v>7</v>
      </c>
      <c r="G4" s="10"/>
      <c r="H4" s="10"/>
      <c r="I4" s="10"/>
      <c r="J4" s="24"/>
      <c r="K4" s="9" t="s">
        <v>8</v>
      </c>
      <c r="L4" s="10"/>
      <c r="M4" s="10"/>
      <c r="N4" s="10"/>
      <c r="O4" s="24"/>
    </row>
    <row r="5" s="1" customFormat="1" ht="51.75" customHeight="1" spans="1:15">
      <c r="A5" s="11"/>
      <c r="B5" s="12"/>
      <c r="C5" s="13" t="s">
        <v>9</v>
      </c>
      <c r="D5" s="13" t="s">
        <v>10</v>
      </c>
      <c r="E5" s="13" t="s">
        <v>11</v>
      </c>
      <c r="F5" s="13" t="s">
        <v>9</v>
      </c>
      <c r="G5" s="13" t="s">
        <v>12</v>
      </c>
      <c r="H5" s="13" t="s">
        <v>13</v>
      </c>
      <c r="I5" s="13" t="s">
        <v>14</v>
      </c>
      <c r="J5" s="13" t="s">
        <v>15</v>
      </c>
      <c r="K5" s="13" t="s">
        <v>9</v>
      </c>
      <c r="L5" s="13" t="s">
        <v>12</v>
      </c>
      <c r="M5" s="13" t="s">
        <v>13</v>
      </c>
      <c r="N5" s="13" t="s">
        <v>14</v>
      </c>
      <c r="O5" s="13" t="s">
        <v>15</v>
      </c>
    </row>
    <row r="6" s="2" customFormat="1" ht="29.25" customHeight="1" spans="1:15">
      <c r="A6" s="14" t="s">
        <v>16</v>
      </c>
      <c r="B6" s="15">
        <v>158100</v>
      </c>
      <c r="C6" s="16">
        <v>56524.8</v>
      </c>
      <c r="D6" s="17">
        <f>C6/B6*100%</f>
        <v>0.357525616698292</v>
      </c>
      <c r="E6" s="18">
        <f>(C6-62637.28)/62637.28</f>
        <v>-0.0975853357617062</v>
      </c>
      <c r="F6" s="19">
        <v>46509.07</v>
      </c>
      <c r="G6" s="20">
        <f>F6/B6</f>
        <v>0.294175015812777</v>
      </c>
      <c r="H6" s="21">
        <v>103033.87</v>
      </c>
      <c r="I6" s="20">
        <f>H6/B6</f>
        <v>0.651700632511069</v>
      </c>
      <c r="J6" s="25">
        <v>0.00578183251193815</v>
      </c>
      <c r="K6" s="16"/>
      <c r="L6" s="17"/>
      <c r="M6" s="16"/>
      <c r="N6" s="17"/>
      <c r="O6" s="16"/>
    </row>
    <row r="7" ht="29.25" customHeight="1" spans="1:15">
      <c r="A7" s="22" t="s">
        <v>17</v>
      </c>
      <c r="B7" s="23">
        <v>22372.178492</v>
      </c>
      <c r="C7" s="16">
        <v>6237.31</v>
      </c>
      <c r="D7" s="17">
        <f>C7/B7*100%</f>
        <v>0.278797614735211</v>
      </c>
      <c r="E7" s="18">
        <f>(C7-6402.84)/6402.84</f>
        <v>-0.0258525904130042</v>
      </c>
      <c r="F7" s="19">
        <v>5568.06</v>
      </c>
      <c r="G7" s="20">
        <f>F7/B7</f>
        <v>0.248883227978494</v>
      </c>
      <c r="H7" s="19">
        <v>11805.37</v>
      </c>
      <c r="I7" s="20">
        <f>H7/B7</f>
        <v>0.527680842713706</v>
      </c>
      <c r="J7" s="25">
        <v>-0.0036</v>
      </c>
      <c r="K7" s="26"/>
      <c r="L7" s="17"/>
      <c r="M7" s="16"/>
      <c r="N7" s="17"/>
      <c r="O7" s="17"/>
    </row>
    <row r="8" ht="29.25" customHeight="1" spans="1:15">
      <c r="A8" s="22" t="s">
        <v>18</v>
      </c>
      <c r="B8" s="23">
        <f>58009.400653+126.38</f>
        <v>58135.780653</v>
      </c>
      <c r="C8" s="16">
        <f>12083.43+75.29</f>
        <v>12158.72</v>
      </c>
      <c r="D8" s="17">
        <f>C8/B8*100%</f>
        <v>0.209143488974076</v>
      </c>
      <c r="E8" s="18">
        <f>(C8-(21043.69+194.64))/(21043.69+194.64)</f>
        <v>-0.427510543437266</v>
      </c>
      <c r="F8" s="19">
        <v>16241.74</v>
      </c>
      <c r="G8" s="20">
        <f>F8/B8</f>
        <v>0.279375968079683</v>
      </c>
      <c r="H8" s="19">
        <v>28400.46</v>
      </c>
      <c r="I8" s="20">
        <f>H8/B8</f>
        <v>0.488519457053759</v>
      </c>
      <c r="J8" s="25">
        <v>-0.104519486317815</v>
      </c>
      <c r="K8" s="26"/>
      <c r="L8" s="17"/>
      <c r="M8" s="22"/>
      <c r="N8" s="17"/>
      <c r="O8" s="17"/>
    </row>
  </sheetData>
  <mergeCells count="6">
    <mergeCell ref="A2:O2"/>
    <mergeCell ref="C4:E4"/>
    <mergeCell ref="F4:J4"/>
    <mergeCell ref="K4:O4"/>
    <mergeCell ref="A4:A5"/>
    <mergeCell ref="B4:B5"/>
  </mergeCells>
  <pageMargins left="0.708661417322835" right="0.708661417322835" top="0.748031496062992" bottom="0.748031496062992" header="0.31496062992126" footer="0.31496062992126"/>
  <pageSetup paperSize="9" scale="76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whk共同账户☺️</cp:lastModifiedBy>
  <dcterms:created xsi:type="dcterms:W3CDTF">2006-09-13T11:21:00Z</dcterms:created>
  <dcterms:modified xsi:type="dcterms:W3CDTF">2025-07-07T05:21:25Z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E8DF77FABAF74748B27ADB8A35F5782B</vt:lpwstr>
  </property>
  <property fmtid="{D5CDD505-2E9C-101B-9397-08002B2CF9AE}" pid="3" name="KSOProductBuildVer">
    <vt:lpwstr>2052-12.1.0.21541</vt:lpwstr>
  </property>
</Properties>
</file>