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4"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 name="Sheet1" sheetId="18" r:id="rId1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<sst xmlns="http://schemas.openxmlformats.org/spreadsheetml/2006/main" count="2175" uniqueCount="645">
  <si>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</si>
  <si>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</si>
  <si>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</si>
  <si>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</si>
  <si>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</si>
  <si>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</si>
  <si>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</si>
  <si>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</si>
  <si>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</si>
  <si>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</si>
  <si>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</si>
  <si>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</si>
  <si>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</si>
  <si>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</si>
  <si>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</si>
  <si>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</si>
  <si>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</si>
  <si>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</si>
  <si>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</si>
  <si>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</si>
  <si>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</si>
  <si>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</si>
  <si>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</si>
  <si>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</si>
  <si>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</si>
  <si>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</si>
  <si>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</si>
  <si>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</si>
  <si>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</si>
  <si>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</si>
  <si>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</si>
  <si>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</si>
  <si>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</si>
  <si>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</si>
  <si>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</si>
  <si>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</si>
  <si>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</si>
  <si>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</si>
  <si>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</si>
  <si>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</si>
  <si>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</si>
  <si>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</si>
  <si>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</si>
  <si>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</si>
  <si>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121017</t>
  </si>
  <si>
    <t>云南省测绘工程院</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</si>
  <si>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</si>
  <si>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</si>
  <si>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</si>
  <si>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</si>
  <si>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</si>
  <si>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</si>
  <si>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</si>
  <si>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</si>
  <si>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</si>
  <si>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</si>
  <si>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</si>
  <si>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</si>
  <si>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</si>
  <si>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</si>
  <si>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</si>
  <si>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</si>
  <si>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</si>
  <si>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</si>
  <si>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</si>
  <si>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</si>
  <si>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</si>
  <si>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</si>
  <si>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</si>
  <si>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</si>
  <si>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</si>
  <si>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</si>
  <si>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</si>
  <si>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</si>
  <si>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</si>
  <si>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</si>
  <si>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</si>
  <si>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</si>
  <si>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</si>
  <si>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</si>
  <si>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220</t>
  </si>
  <si>
    <t>自然资源海洋气象等支出</t>
  </si>
  <si>
    <t>22001</t>
  </si>
  <si>
    <t>自然资源事务</t>
  </si>
  <si>
    <t>2200106</t>
  </si>
  <si>
    <t>自然资源利用与保护</t>
  </si>
  <si>
    <t>2200109</t>
  </si>
  <si>
    <t>自然资源调查与确权登记</t>
  </si>
  <si>
    <t>2200129</t>
  </si>
  <si>
    <t>基础测绘与地理信息监管</t>
  </si>
  <si>
    <t>2200150</t>
  </si>
  <si>
    <t>事业运行</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</si>
  <si>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</si>
  <si>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</si>
  <si>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</si>
  <si>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</si>
  <si>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</si>
  <si>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</si>
  <si>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</si>
  <si>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</si>
  <si>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</si>
  <si>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</si>
  <si>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</si>
  <si>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</si>
  <si>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</si>
  <si>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</si>
  <si>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</si>
  <si>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</si>
  <si>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</si>
  <si>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</si>
  <si>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</si>
  <si>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</si>
  <si>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</si>
  <si>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</si>
  <si>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</si>
  <si>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</si>
  <si>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</si>
  <si>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</si>
  <si>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</si>
  <si>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</si>
  <si>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</si>
  <si>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</si>
  <si>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</si>
  <si>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</si>
  <si>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</si>
  <si>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</si>
  <si>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</si>
  <si>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</si>
  <si>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</si>
  <si>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</si>
  <si>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</si>
  <si>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</si>
  <si>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</si>
  <si>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</si>
  <si>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</si>
  <si>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</si>
  <si>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</si>
  <si>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</si>
  <si>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</si>
  <si>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</si>
  <si>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</si>
  <si>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</si>
  <si>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</si>
  <si>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</si>
  <si>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</si>
  <si>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</si>
  <si>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</si>
  <si>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530000210000000024131</t>
  </si>
  <si>
    <t>事业人员支出工资</t>
  </si>
  <si>
    <t>30101</t>
  </si>
  <si>
    <t>基本工资</t>
  </si>
  <si>
    <t>30102</t>
  </si>
  <si>
    <t>津贴补贴</t>
  </si>
  <si>
    <t>30103</t>
  </si>
  <si>
    <t>奖金</t>
  </si>
  <si>
    <t>30107</t>
  </si>
  <si>
    <t>绩效工资</t>
  </si>
  <si>
    <t>530000210000000024132</t>
  </si>
  <si>
    <t>社会保障缴费</t>
  </si>
  <si>
    <t>30108</t>
  </si>
  <si>
    <t>机关事业单位基本养老保险缴费</t>
  </si>
  <si>
    <t>30112</t>
  </si>
  <si>
    <t>其他社会保障缴费</t>
  </si>
  <si>
    <t>30110</t>
  </si>
  <si>
    <t>职工基本医疗保险缴费</t>
  </si>
  <si>
    <t>30111</t>
  </si>
  <si>
    <t>公务员医疗补助缴费</t>
  </si>
  <si>
    <t>530000210000000024134</t>
  </si>
  <si>
    <t>30113</t>
  </si>
  <si>
    <t>530000210000000024136</t>
  </si>
  <si>
    <t>其他工资福利支出</t>
  </si>
  <si>
    <t>30199</t>
  </si>
  <si>
    <t>530000210000000024137</t>
  </si>
  <si>
    <t>公车购置及运维费</t>
  </si>
  <si>
    <t>30231</t>
  </si>
  <si>
    <t>公务用车运行维护费</t>
  </si>
  <si>
    <t>530000210000000024139</t>
  </si>
  <si>
    <t>30217</t>
  </si>
  <si>
    <t>530000210000000024141</t>
  </si>
  <si>
    <t>工会经费</t>
  </si>
  <si>
    <t>30228</t>
  </si>
  <si>
    <t>530000210000000024142</t>
  </si>
  <si>
    <t>一般公用经费</t>
  </si>
  <si>
    <t>30299</t>
  </si>
  <si>
    <t>其他商品和服务支出</t>
  </si>
  <si>
    <t>30201</t>
  </si>
  <si>
    <t>办公费</t>
  </si>
  <si>
    <t>30202</t>
  </si>
  <si>
    <t>印刷费</t>
  </si>
  <si>
    <t>30204</t>
  </si>
  <si>
    <t>手续费</t>
  </si>
  <si>
    <t>30205</t>
  </si>
  <si>
    <t>水费</t>
  </si>
  <si>
    <t>30206</t>
  </si>
  <si>
    <t>电费</t>
  </si>
  <si>
    <t>30207</t>
  </si>
  <si>
    <t>邮电费</t>
  </si>
  <si>
    <t>30209</t>
  </si>
  <si>
    <t>物业管理费</t>
  </si>
  <si>
    <t>30211</t>
  </si>
  <si>
    <t>差旅费</t>
  </si>
  <si>
    <t>30213</t>
  </si>
  <si>
    <t>维修（护）费</t>
  </si>
  <si>
    <t>30214</t>
  </si>
  <si>
    <t>租赁费</t>
  </si>
  <si>
    <t>30215</t>
  </si>
  <si>
    <t>会议费</t>
  </si>
  <si>
    <t>30216</t>
  </si>
  <si>
    <t>培训费</t>
  </si>
  <si>
    <t>30218</t>
  </si>
  <si>
    <t>专用材料费</t>
  </si>
  <si>
    <t>30226</t>
  </si>
  <si>
    <t>劳务费</t>
  </si>
  <si>
    <t>30227</t>
  </si>
  <si>
    <t>委托业务费</t>
  </si>
  <si>
    <t>30239</t>
  </si>
  <si>
    <t>其他交通费用</t>
  </si>
  <si>
    <t>30240</t>
  </si>
  <si>
    <t>税金及附加费用</t>
  </si>
  <si>
    <t>31002</t>
  </si>
  <si>
    <t>办公设备购置</t>
  </si>
  <si>
    <t>31003</t>
  </si>
  <si>
    <t>专用设备购置</t>
  </si>
  <si>
    <t>31007</t>
  </si>
  <si>
    <t>信息网络及软件购置更新</t>
  </si>
  <si>
    <t>530000221100000138941</t>
  </si>
  <si>
    <t>事业单位野外津贴经费</t>
  </si>
  <si>
    <t>预算05-1表</t>
  </si>
  <si>
    <t>2026年部门项目支出预算表</t>
  </si>
  <si>
    <t>项目分类</t>
  </si>
  <si>
    <t>项目单位</t>
  </si>
  <si>
    <t>本年拨款</t>
  </si>
  <si>
    <t>其中：本次下达</t>
  </si>
  <si>
    <t>其他人员支出</t>
  </si>
  <si>
    <t>民生类</t>
  </si>
  <si>
    <t>530000231100001077118</t>
  </si>
  <si>
    <t>生产用电专项经费</t>
  </si>
  <si>
    <t>其他运转类</t>
  </si>
  <si>
    <t>530000231100001103483</t>
  </si>
  <si>
    <t>省级测绘地理信息专项经费</t>
  </si>
  <si>
    <t>事业发展类</t>
  </si>
  <si>
    <t>530000210000000043702</t>
  </si>
  <si>
    <t>事业单位野外作业用车经费项目</t>
  </si>
  <si>
    <t>530000251100003885393</t>
  </si>
  <si>
    <t>31013</t>
  </si>
  <si>
    <t>公务用车购置</t>
  </si>
  <si>
    <t>云南省自然资源监测及核定项目经费</t>
  </si>
  <si>
    <t>530000210000000021724</t>
  </si>
  <si>
    <t>自然资源保护与利用项目经费</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</si>
  <si>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</si>
  <si>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</si>
  <si>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</si>
  <si>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</si>
  <si>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</si>
  <si>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</si>
  <si>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</si>
  <si>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</si>
  <si>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</si>
  <si>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</si>
  <si>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</si>
  <si>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</si>
  <si>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按相关采购标准完成2辆公务用车的采购。</t>
  </si>
  <si>
    <t>产出指标</t>
  </si>
  <si>
    <t>数量指标</t>
  </si>
  <si>
    <t>采购公车数量</t>
  </si>
  <si>
    <t>&gt;=</t>
  </si>
  <si>
    <t>辆</t>
  </si>
  <si>
    <t>定量指标</t>
  </si>
  <si>
    <t>保障野外工作顺利开展。</t>
  </si>
  <si>
    <t>质量指标</t>
  </si>
  <si>
    <t>验收通过率</t>
  </si>
  <si>
    <t>=</t>
  </si>
  <si>
    <t>100</t>
  </si>
  <si>
    <t>%</t>
  </si>
  <si>
    <t>反映设备购置的产品质量情况。
验收通过率=（通过验收的购置数量/购置总数量）*100%。</t>
  </si>
  <si>
    <t>购置设备利用率</t>
  </si>
  <si>
    <t>反映设备利用情况。
设备利用率=（投入使用设备数/购置设备总数）*100%。</t>
  </si>
  <si>
    <t>效益指标</t>
  </si>
  <si>
    <t>可持续影响</t>
  </si>
  <si>
    <t>车辆使用年限</t>
  </si>
  <si>
    <t>8</t>
  </si>
  <si>
    <t>年</t>
  </si>
  <si>
    <t>保障外业人员通勤，提升项目执行效率，满足公务用车使用年限。</t>
  </si>
  <si>
    <t>满意度指标</t>
  </si>
  <si>
    <t>服务对象满意度</t>
  </si>
  <si>
    <t>使用人员满意度</t>
  </si>
  <si>
    <t>90</t>
  </si>
  <si>
    <t>反映服务对象对购置设备的整体满意情况。
使用人员满意度=（对购置设备满意的人数/问卷调查人数）*100%。</t>
  </si>
  <si>
    <t>根据省自然资源厅年度下达任务及单位年度其他任务实施需要，统筹配置编外人力资源，配合开展省级测绘地理信息专项、自然资源保护与利用项目等工作，提高任务实施效率，保障项目按时按质完成，达到预期成效。</t>
  </si>
  <si>
    <t>编外人员支出预算执行率</t>
  </si>
  <si>
    <t>95</t>
  </si>
  <si>
    <t>编外人员支出预算执行情况。</t>
  </si>
  <si>
    <t>时效指标</t>
  </si>
  <si>
    <t>编外人员支出预算执行完成及时率</t>
  </si>
  <si>
    <t>编外人员支出预算执行与项目工期匹配情况。</t>
  </si>
  <si>
    <t>社会效益</t>
  </si>
  <si>
    <t>保障厅下达、院级任务完成数</t>
  </si>
  <si>
    <t>项</t>
  </si>
  <si>
    <t>加强编外人员技术指导及培训，提升院编外技术人员业务能力，辅助开展地形级实景三维数据生产及建库、自然资源统一调查监测、新增耕地内外业核定等工作，保障厅下达重点任务、院承担的其他重要任务实施，达到预期成效。</t>
  </si>
  <si>
    <t>反映编外人员对其他人员支撑经费执行的满意程度。</t>
  </si>
  <si>
    <t>一、2026年构建以“常规监测+年度变更”为内容的工作机制，完成昆明市、曲靖市、普洱市、文山州、怒江州、迪庆州等6个州市163400平方千米的常规监测和国土年度变更调查图斑提取任务，图斑提取数≥250000个；持续开展自然资源调查监测业务技术平台建设和维护工作，升级维护功能模块数≥3个；开展自然资源调查监测数据分析评价，完成自然资源调查监测数据分析评价成果报告至少1个，为自然资源保护与合理开发利用提供决策参考。
二、2026年对州（市）上报的新增耕地项目进行内业复核和外业实地抽查工作。完成立项审核≥1400次、地类审核≥1400次，日常变更审核≥1400次、验收审核≥1400次、外业巡查项目≥120个；完成设施农业用地外业实地抽查项目≥80个，图斑数≥100个，负责云南省设施农业用地监管平台的运维，对各地备案、举证、审核开展技术指导和培训；服务耕地保护责任制考核，根据日常变更和年度变更成果，以每季度≥1次的频率动态测算省州县三级考核形势，支撑耕地保护决策。根据国家有关安排，测算省级可新入库恢复耕地指标规模上限，并分解至州县，对16个州（市）上报拟入库图斑开展审查。
三、完成永久基本农田与退耕还林地块重叠、现状耕地与林草湿地管理范围重叠、耕地后备资源与造林绿化空间重叠处置规则的制定，处置全省耕地和林地草地湿地空间冲突；完成省级耕地保护红线优化调整规则的制定，更新全省耕地保护红线。
四、开展节约集约类用地审查，坚持节约用地制度，严控增量、盘活存量，对报省政府、国家批准的51个单独选址预审项目、282个农用地转用和土地征收报件项目完成节约集约类用地辅助审查。</t>
  </si>
  <si>
    <t>遥感监测提取变化图斑个数</t>
  </si>
  <si>
    <t>250000</t>
  </si>
  <si>
    <t>个</t>
  </si>
  <si>
    <t>反映承担的国土变更调查及常规监测省级自主更新图斑数量。</t>
  </si>
  <si>
    <t>一、2026年构建以“常规监测+年度变更”为内容的工作机制，完成昆明市、曲靖市、普洱市、文山州、怒江州、迪庆州等6个州市163400平方千米的常规监测和国土年度变更调查图斑提取任务，图斑提取数≥250000个；持续开展自然资源调查监测业务技术平台建设和维护工作，升级维护功能模块数≥3个；开展自然资源调查监测数据分析评价，完成自然资源调查监测数据分析评价成果报告至少1个，为自然资源保护与合理开发利用提供决策参考。
二、2026年对州（市）上报的新增耕地项目进行内业复核和外业实地抽查工作。完成立项审核≥1400次、地类审核≥1400次，日常变更审核≥1400次、验收审核≥1400次、外业巡查项目≥120个；完成设施农业用地外业实地抽查项目≥80个，图斑数≥100个，负责云南省设施农业用地监管平台的运维，对各地备案、举证、审核开展技术指导和培训；服务耕地保护责任制考核，根据日常变更和年度变更成果，以每季度≥1次的频率动态测算省州县三级考核形势，支撑耕地保护决策。根据国家有关安排，测算省级可新入库恢复耕地指标规模上限，并分解至州县，对16个州（市）上报拟入库图斑开展审查。
三、完成永久基本农田与退耕还林地块重叠、现状耕地与林草湿管理范围重叠、耕地后备资源与造林绿化空间重叠处置规则的制定，处置全省耕地和林地草地湿地空间冲突；完成省级耕地保护红线优化调整规则的制定，更新全省耕地保护红线。
四、开展节约集约类用地审查，坚持节约用地制度，严控增量、盘活存量，对报省政府、国家批准的51个单独选址预审项目、282个农用地转用和土地征收报件项目完成节约集约类用地辅助审查。</t>
  </si>
  <si>
    <t>自然资源调查监测面积</t>
  </si>
  <si>
    <t>163400</t>
  </si>
  <si>
    <t>平方千米</t>
  </si>
  <si>
    <t>反映承担的调查监测任务区域范围。包括昆明、曲靖、普洱、文山、怒江、迪庆6州（市）48个县（市、区）共计163400平方千米范围。</t>
  </si>
  <si>
    <t>调查监测业务软件升级维护模块数</t>
  </si>
  <si>
    <t>针对调查监测数据建库、统计分析、外业举证与核查等业务生产需要，对软件相关功能模块进行升级维护，保障调查监测业务需求。</t>
  </si>
  <si>
    <t>新增耕地内业审核次数</t>
  </si>
  <si>
    <t>1400</t>
  </si>
  <si>
    <t>次</t>
  </si>
  <si>
    <t>反映新增耕地省级核查项目完成情况。</t>
  </si>
  <si>
    <t>新增耕地外业巡查项目数</t>
  </si>
  <si>
    <t>120</t>
  </si>
  <si>
    <t>设施农业用地外业巡查项目个数</t>
  </si>
  <si>
    <t>80</t>
  </si>
  <si>
    <t>反映设施农业用地外业巡查项目数量。</t>
  </si>
  <si>
    <t>节约集约类用地辅助审查项目数</t>
  </si>
  <si>
    <t>333</t>
  </si>
  <si>
    <t>反映用地审查项目完成情况。</t>
  </si>
  <si>
    <t>年度变更、监测图斑提取合格率</t>
  </si>
  <si>
    <t>考察成果是否符合省级评定的质量要求。</t>
  </si>
  <si>
    <t>成果提交及时率</t>
  </si>
  <si>
    <t>考察项目经检查通过的合格成果最终是否按时提交。</t>
  </si>
  <si>
    <t>提供成果应用服务单位数量</t>
  </si>
  <si>
    <t>反映自然资源调查监测成果提供各行业、部门使用，提供服务的情况。</t>
  </si>
  <si>
    <t>反映服务对象满意度情况。</t>
  </si>
  <si>
    <t>合理测算本年度调查监测业务技术平台及相关基础支撑环境用电需求，以集约、节约为原则，制订用电计划，保障调查监测业务技术平台稳定、良好运行，支撑云南省三维立体时空数据库建设、云调查平台等各应用系统正常运行，为全省调查监测体系构建提供坚实的技术服务和平台保障。</t>
  </si>
  <si>
    <t>平台正常供电时长</t>
  </si>
  <si>
    <t>30</t>
  </si>
  <si>
    <t>天</t>
  </si>
  <si>
    <t>反映持续正常供电能力，保障平台稳定运行。</t>
  </si>
  <si>
    <t>合理测算本年度调查监测业务技术平台及相关基础支撑环境用电需求，以集约、节约为原则，制定用电计划，保障调查监测业务技术平台稳定、良好运行，支撑云南省三维立体时空数据库建设、云调查平台等各应用系统正常运行，为全省调查监测体系构建提供坚实的技术服务和平台保障。</t>
  </si>
  <si>
    <t>用电故障解决时长</t>
  </si>
  <si>
    <t>&lt;=</t>
  </si>
  <si>
    <t>小时</t>
  </si>
  <si>
    <t>反映用电故障后恢复供电响应时效。</t>
  </si>
  <si>
    <t>平台全年正常运行天数</t>
  </si>
  <si>
    <t>347</t>
  </si>
  <si>
    <t>反映是否为调查监测业务技术平台相关软硬件环境正常用电提供保障。</t>
  </si>
  <si>
    <t>反映业务平台使用对象关于平台连续运行、稳定服务的满意度情况。</t>
  </si>
  <si>
    <t>一、开展1:1万DLG核心要素更新内业处理生产，完成3.9万平方千米1:1万DLG核心要素更新内业处理生产。
二、开展地理实体数据生产，完成3.9万平方千米地形级基础地理实体转换生产。
三、开展地形级实景三维数据生产及建库工作，完成6.5万平方千米基础地理实体数据库建设。
四、持续开展省级测量标志巡查，完成268个测量标志巡查工作。</t>
  </si>
  <si>
    <t>1:1万DLG更新内业生产面积</t>
  </si>
  <si>
    <t>39000</t>
  </si>
  <si>
    <t>反映1:1万DLG核心要素更新内业处理生产工作量。按照生产后形成的标准分幅1:1万DLG成果覆盖面积计算。</t>
  </si>
  <si>
    <t>地形级基础地理实体转换生产面积</t>
  </si>
  <si>
    <t>反映地形级基础地理实体转换生产工作量。按照生产后形成的地理实体覆盖面积计算。</t>
  </si>
  <si>
    <t>基础地理实体数据库建设面积</t>
  </si>
  <si>
    <t>65000</t>
  </si>
  <si>
    <t>反映基础地理实体数据库建设工作量。按照生产后形成的基础地理实体数据库覆盖面积计算。</t>
  </si>
  <si>
    <t>测量标志巡查点数</t>
  </si>
  <si>
    <t>268</t>
  </si>
  <si>
    <t>反映测量标志巡查工作完成情况。测量标志管理数据资料收集、整理、入库工作，统计最终完成巡查及维护的测量标志点数。</t>
  </si>
  <si>
    <t>项目成果质量检查合格率</t>
  </si>
  <si>
    <t>通过检查后成果质量合格率为100%，反映项目成果总体质量。</t>
  </si>
  <si>
    <t>项目成果提交及时率</t>
  </si>
  <si>
    <t>反映项目经检查通过的合格成果最终是否按时提交。</t>
  </si>
  <si>
    <t>提供测绘成果服务部门数量</t>
  </si>
  <si>
    <t>反映项目成果应用服务情况。成果是否为自然资源、交通、水利、能源等重大工程或基础设施建设项目提供数据支撑。</t>
  </si>
  <si>
    <t>测绘成果使用满意度</t>
  </si>
  <si>
    <t>反映项目成果使用单位对成果的满意度情况。</t>
  </si>
  <si>
    <t>预算06表</t>
  </si>
  <si>
    <t>2026年政府性基金预算支出预算表</t>
  </si>
  <si>
    <t>政府性基金预算支出</t>
  </si>
  <si>
    <t>备注：此表为空表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</si>
  <si>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</si>
  <si>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</si>
  <si>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</si>
  <si>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</si>
  <si>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</si>
  <si>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</si>
  <si>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</si>
  <si>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</si>
  <si>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</si>
  <si>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</si>
  <si>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</si>
  <si>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</si>
  <si>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云南省自然资源统一调查监测网络安全维保</t>
  </si>
  <si>
    <t>C16070400 安全运维服务</t>
  </si>
  <si>
    <t>节约集约类用地审查租车费（含：车辆行驶费）</t>
  </si>
  <si>
    <t>C23110300 车辆及其他运输机械租赁服务</t>
  </si>
  <si>
    <t>新增、补充耕地核定项目租车费（含：车辆行驶费）</t>
  </si>
  <si>
    <t>云南省耕地和林地草地湿地空间冲突处理租车费（含：车辆行驶费）</t>
  </si>
  <si>
    <t>云南省自然资源统一调查监测租车费（含：车辆行驶费）</t>
  </si>
  <si>
    <t>统一调查监测项目“云南省自然资源无人机监测巡查管理平台”升级维护软件</t>
  </si>
  <si>
    <t>A08020199 其他非专利技术</t>
  </si>
  <si>
    <t>套</t>
  </si>
  <si>
    <t>统一调查监测项目调查监测智能感知系统</t>
  </si>
  <si>
    <t>新增、补充耕地核定项目空间大数据分析处理引擎</t>
  </si>
  <si>
    <t>新增、补充耕地核定项目云调查平台升级维护软件定制（AI审核、资源库、国家接口、分析评价）</t>
  </si>
  <si>
    <t>新增、补充耕地项目视频物联感知汇聚与轻量化模块构建软件定制</t>
  </si>
  <si>
    <t>云南省耕地和林地草地湿地空间冲突处理制图测绘软件</t>
  </si>
  <si>
    <t>“一张图”建设耕地和林地草地湿地空间冲突处理激光雷达镜头</t>
  </si>
  <si>
    <t>A02439900 其他航空器及其配套设备</t>
  </si>
  <si>
    <t>“一张图”建设耕地和林地草地湿地空间冲突处理可见光镜头</t>
  </si>
  <si>
    <t>“一张图”建设耕地和林地草地湿地空间冲突处理行业级无人机</t>
  </si>
  <si>
    <t>架</t>
  </si>
  <si>
    <t>“一张图”建设耕地和林地草地湿地空间冲突处理云平台内存扩容</t>
  </si>
  <si>
    <t>A02010699 其他机房辅助设备</t>
  </si>
  <si>
    <t>新增、补充耕地核定项目分布式存储扩容</t>
  </si>
  <si>
    <t>新增、补充耕地核定项目模块化机柜增扩</t>
  </si>
  <si>
    <t>新增、补充耕地核定项目云平台服务器节点扩容</t>
  </si>
  <si>
    <t>云南省耕地和林地草地湿地空间冲突处理楼层线缆扩容</t>
  </si>
  <si>
    <t>云南省自然资源统一调查监测高密重建算力服务器增扩</t>
  </si>
  <si>
    <t>“一张图”建设耕地和林地草地湿地空间冲突处理手持激光扫描仪</t>
  </si>
  <si>
    <t>A02079900 其他雷达和无线电导航设备</t>
  </si>
  <si>
    <t>新增、补充耕地核定项目视频会议系统</t>
  </si>
  <si>
    <t>A02080805 视频会议系统及会议室音频系统</t>
  </si>
  <si>
    <t>“一张图”建设耕地和林地草地湿地空间冲突处理图形工作站</t>
  </si>
  <si>
    <t>A02010107 图形工作站</t>
  </si>
  <si>
    <t>台</t>
  </si>
  <si>
    <t>节约集约类用地审查图形工作站</t>
  </si>
  <si>
    <t>云南省自然资源统一调查监测1000M互联网专线</t>
  </si>
  <si>
    <t>C17010200 网络接入服务</t>
  </si>
  <si>
    <t>云南省自然资源统一调查监测1000M专线</t>
  </si>
  <si>
    <t>云南省自然资源统一调查监测200M电路</t>
  </si>
  <si>
    <t>云南省自然资源统一调查监测视频通话服务</t>
  </si>
  <si>
    <t>云南省自然资源统一调查监测自然资源专线100M</t>
  </si>
  <si>
    <t>云南省自然资源统一调查监测无人机机场</t>
  </si>
  <si>
    <t>A02430900 无人机</t>
  </si>
  <si>
    <t>“一张图”建设耕地和林地草地湿地空间冲突处理成果成图（幅面620mm×841mm）</t>
  </si>
  <si>
    <t>C23090100 印刷服务</t>
  </si>
  <si>
    <t>“一张图”建设耕地和林地草地湿地空间冲突处理工作用图（幅面1500mm×1200m）</t>
  </si>
  <si>
    <t>“一张图”建设耕地和林地草地湿地空间冲突处理文本资料打印、装订费</t>
  </si>
  <si>
    <t>节约集约类用地审查成果成图（幅面620mm×841mm）</t>
  </si>
  <si>
    <t>节约集约类用地审查文本资料打印、装订费</t>
  </si>
  <si>
    <t>新增、补充耕地核定项目成果成图（幅面620mm×841mm）</t>
  </si>
  <si>
    <t>新增、补充耕地核定项目工作用图（幅面1500mm×1200m）</t>
  </si>
  <si>
    <t>新增、补充耕地核定项目文本资料打印、装订费</t>
  </si>
  <si>
    <t>云南省自然资源统一调查监测成果成图（幅面620mm×841mm）</t>
  </si>
  <si>
    <t>云南省自然资源统一调查监测工作用图（彩喷 幅面1500mm×1200m）印刷费</t>
  </si>
  <si>
    <t>云南省自然资源统一调查监测文本资料打印、装订费</t>
  </si>
  <si>
    <t>云南省自然资源统一调查监测云平台维保</t>
  </si>
  <si>
    <t>C16070000 运行维护服务</t>
  </si>
  <si>
    <t>车辆定点加油</t>
  </si>
  <si>
    <t>C23120302 车辆加油、添加燃料服务</t>
  </si>
  <si>
    <t>车辆定点维修</t>
  </si>
  <si>
    <t>C23120301 车辆维修和保养服务</t>
  </si>
  <si>
    <t>汽车保险费</t>
  </si>
  <si>
    <t>C1804010201 机动车保险服务</t>
  </si>
  <si>
    <t>保密柜</t>
  </si>
  <si>
    <t>A05010504 保密柜</t>
  </si>
  <si>
    <t>劳保装备</t>
  </si>
  <si>
    <t>A05030300 被服</t>
  </si>
  <si>
    <t>便携式电子计算机</t>
  </si>
  <si>
    <t>A02010108 便携式计算机</t>
  </si>
  <si>
    <t>C19040000 测绘服务</t>
  </si>
  <si>
    <t>租车费（含：车辆行驶费)</t>
  </si>
  <si>
    <t>冷藏操作台</t>
  </si>
  <si>
    <t>A05020101 厨房操作台</t>
  </si>
  <si>
    <t>炉拼台</t>
  </si>
  <si>
    <t>双层工作台</t>
  </si>
  <si>
    <t>异形自助取餐台</t>
  </si>
  <si>
    <t>云石面工作台</t>
  </si>
  <si>
    <t>激光打印机</t>
  </si>
  <si>
    <t>A02021000 打印机</t>
  </si>
  <si>
    <t>普通打印机</t>
  </si>
  <si>
    <t>普通复印机</t>
  </si>
  <si>
    <t>A02020100 复印机</t>
  </si>
  <si>
    <t>A3复印纸</t>
  </si>
  <si>
    <t>A05040101 复印纸</t>
  </si>
  <si>
    <t>包</t>
  </si>
  <si>
    <t>A4复印纸</t>
  </si>
  <si>
    <t>会议椅</t>
  </si>
  <si>
    <t>A05010303 会议椅</t>
  </si>
  <si>
    <t>把</t>
  </si>
  <si>
    <t>360杀毒软件</t>
  </si>
  <si>
    <t>A08060301 基础软件</t>
  </si>
  <si>
    <t>WPS专业版办公软件V12.8</t>
  </si>
  <si>
    <t>统信桌面操作系统V20</t>
  </si>
  <si>
    <t>油烟净化一体机</t>
  </si>
  <si>
    <t>A02061806 空气净化设备</t>
  </si>
  <si>
    <t>米</t>
  </si>
  <si>
    <t>单头大锅灶(燃气）</t>
  </si>
  <si>
    <t>A02061816 烹调电器</t>
  </si>
  <si>
    <t>单头单尾小炒灶（燃气）</t>
  </si>
  <si>
    <t>电饼铛</t>
  </si>
  <si>
    <t>多功能消毒柜</t>
  </si>
  <si>
    <t>风幕机</t>
  </si>
  <si>
    <t>和面机</t>
  </si>
  <si>
    <t>绞切肉机</t>
  </si>
  <si>
    <t>净水器</t>
  </si>
  <si>
    <t>牛奶鼎</t>
  </si>
  <si>
    <t>三层六盘烤箱(电热)</t>
  </si>
  <si>
    <t>双门不锈钢消毒柜</t>
  </si>
  <si>
    <t>双门蒸饭车(电热)</t>
  </si>
  <si>
    <t>双头矮汤燃气炉</t>
  </si>
  <si>
    <t>压面机</t>
  </si>
  <si>
    <t>自助餐炉</t>
  </si>
  <si>
    <t>不锈钢烟管设施</t>
  </si>
  <si>
    <t>A05020199 其他厨卫用具</t>
  </si>
  <si>
    <t>厨房清洗设备</t>
  </si>
  <si>
    <t>隔油池</t>
  </si>
  <si>
    <t>双层餐车</t>
  </si>
  <si>
    <t>涉密系统分级保护软件</t>
  </si>
  <si>
    <t>外业调绘与信息采集软件</t>
  </si>
  <si>
    <t>单通移门荷台柜</t>
  </si>
  <si>
    <t>A05010599 其他柜类</t>
  </si>
  <si>
    <t>取餐柜</t>
  </si>
  <si>
    <t>双通移门荷台柜</t>
  </si>
  <si>
    <t>双温六门高身柜</t>
  </si>
  <si>
    <t>四门更衣柜</t>
  </si>
  <si>
    <t>分级网络保护硬件</t>
  </si>
  <si>
    <t>四层平板货架</t>
  </si>
  <si>
    <t>A05010699 其他架类</t>
  </si>
  <si>
    <t>餐桌</t>
  </si>
  <si>
    <t>A05010299 其他台、桌类</t>
  </si>
  <si>
    <t>办公区域维修</t>
  </si>
  <si>
    <t>C23129900 其他维修和保养服务</t>
  </si>
  <si>
    <t>基地水、电改造</t>
  </si>
  <si>
    <t>基地维修</t>
  </si>
  <si>
    <t>餐椅</t>
  </si>
  <si>
    <t>A05010399 其他椅凳类</t>
  </si>
  <si>
    <t>开水器带底座</t>
  </si>
  <si>
    <t>A02061819 热水器</t>
  </si>
  <si>
    <t>热水器</t>
  </si>
  <si>
    <t>单星盆水池</t>
  </si>
  <si>
    <t>A05020104 水池</t>
  </si>
  <si>
    <t>三星盆水池</t>
  </si>
  <si>
    <t>台式计算机</t>
  </si>
  <si>
    <t>A02010105 台式计算机</t>
  </si>
  <si>
    <t>文件柜</t>
  </si>
  <si>
    <t>A05010502 文件柜</t>
  </si>
  <si>
    <t>承担项目的办公及业务用房和其他设施的物业管理费</t>
  </si>
  <si>
    <t>C21040001 物业管理服务</t>
  </si>
  <si>
    <t>院职工食堂开支</t>
  </si>
  <si>
    <t>饮水机</t>
  </si>
  <si>
    <t>A02061818 饮水器</t>
  </si>
  <si>
    <t>成果成图（幅面620mm×841mm）</t>
  </si>
  <si>
    <t>工作用图（彩喷）（幅面1500mm×1200mm）</t>
  </si>
  <si>
    <t>文本资料打印、装订费</t>
  </si>
  <si>
    <t>地形级实景三维数据生产及建库租车费</t>
  </si>
  <si>
    <t>控制点巡查及数据库维护租车费</t>
  </si>
  <si>
    <t>地形级实景三维数据生产及建库内外网交换机</t>
  </si>
  <si>
    <t>A02010202 交换设备</t>
  </si>
  <si>
    <t>地形级实景三维数据生产及建库平板电脑</t>
  </si>
  <si>
    <t>A02010109 平板式计算机</t>
  </si>
  <si>
    <t>地形级实景三维数据生产及建库三维成果智能生产软件</t>
  </si>
  <si>
    <t>地形级实景三维数据生产及建库数据库管理系统升级维护软件定制</t>
  </si>
  <si>
    <t>地形级实景三维数据生产及建库图形工作站</t>
  </si>
  <si>
    <t>地形级实景三维数据生产及建库无人机（单北斗）</t>
  </si>
  <si>
    <t>地形级实景三维数据生产及建库无人机配套设备</t>
  </si>
  <si>
    <t>地形级实景三维数据生产及建库成果成图（幅面620mm×841mm）</t>
  </si>
  <si>
    <t>地形级实景三维数据生产及建库工作用图（幅面1500mm×1200m）</t>
  </si>
  <si>
    <t>地形级实景三维数据生产及建库文本资料打印、装订费</t>
  </si>
  <si>
    <t>控制点巡查及数据库维护成果成图（幅面620mm×841mm）印刷费</t>
  </si>
  <si>
    <t>控制点巡查及数据库维护工作用图（彩喷）（幅面1500mm×1200mm）印刷费</t>
  </si>
  <si>
    <t>控制点巡查及数据库维护文本资料打印、装订费</t>
  </si>
  <si>
    <t>单位野外作业用车购置</t>
  </si>
  <si>
    <t>A02030502 越野车</t>
  </si>
  <si>
    <t>预算08表</t>
  </si>
  <si>
    <t>2026年部门政府购买服务预算表</t>
  </si>
  <si>
    <t>政府购买服务项目</t>
  </si>
  <si>
    <t>政府购买服务目录</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</si>
  <si>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</si>
  <si>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</si>
  <si>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</si>
  <si>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</si>
  <si>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</si>
  <si>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</si>
  <si>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</si>
  <si>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</si>
  <si>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</si>
  <si>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</si>
  <si>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</si>
  <si>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</si>
  <si>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</si>
  <si>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</si>
  <si>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</si>
  <si>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</si>
  <si>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</si>
  <si>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</si>
  <si>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</si>
  <si>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</si>
  <si>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</si>
  <si>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</si>
  <si>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</si>
  <si>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</si>
  <si>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</si>
  <si>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</si>
  <si>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</si>
  <si>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</si>
  <si>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</si>
  <si>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</si>
  <si>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</si>
  <si>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</si>
  <si>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</si>
  <si>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</si>
  <si>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</si>
  <si>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</si>
  <si>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</si>
  <si>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设备</t>
  </si>
  <si>
    <t>图形工作站</t>
  </si>
  <si>
    <t>平板电脑</t>
  </si>
  <si>
    <t>内外网交换机</t>
  </si>
  <si>
    <t>分布式存储扩容</t>
  </si>
  <si>
    <t>高密重建算力服务器增扩</t>
  </si>
  <si>
    <t>模块化机房增扩</t>
  </si>
  <si>
    <t>云平台服务器节点扩容</t>
  </si>
  <si>
    <t>云平台内存扩容</t>
  </si>
  <si>
    <t>条</t>
  </si>
  <si>
    <t>A02021002 A3彩色打印机</t>
  </si>
  <si>
    <t>A02021005 3D打印机</t>
  </si>
  <si>
    <t>生产业务用车</t>
  </si>
  <si>
    <t>A02062100 绝缘电线和电缆</t>
  </si>
  <si>
    <t>楼层线缆扩容</t>
  </si>
  <si>
    <t>手持激光扫描仪</t>
  </si>
  <si>
    <t>视频会议系统</t>
  </si>
  <si>
    <t>无人机（单北斗）</t>
  </si>
  <si>
    <t>无人机配套设备</t>
  </si>
  <si>
    <t>激光雷达镜头</t>
  </si>
  <si>
    <t>可见光镜头</t>
  </si>
  <si>
    <t>无人机机场（单北斗版本）</t>
  </si>
  <si>
    <t>行业级无人机</t>
  </si>
  <si>
    <t>家具和用品</t>
  </si>
  <si>
    <t>无形资产</t>
  </si>
  <si>
    <t>“云南省自然资源无人机监测巡查管理平台”升级维护软件定制</t>
  </si>
  <si>
    <t>调查监测大数据分析处理引擎</t>
  </si>
  <si>
    <t>调查监测智能感知系统</t>
  </si>
  <si>
    <t>分级网络保护软件</t>
  </si>
  <si>
    <t>三维成果智能生产软件</t>
  </si>
  <si>
    <t>实景三维云南库管系统升级维护软件定制</t>
  </si>
  <si>
    <t>视频物联感知汇聚与实景三维轻量化模块构建软件定制</t>
  </si>
  <si>
    <t>云调查平台升级维护软件定制（AI审核、资源库、国家接口、分析评价）</t>
  </si>
  <si>
    <t>制图测绘软件</t>
  </si>
  <si>
    <t>WPS 专业版办公软件V12.8</t>
  </si>
  <si>
    <t>注：涉及土地使用权、房屋、公务用车购置，按照现行相关管理制度规定报批，以职能部门审批意见为准。</t>
  </si>
  <si>
    <t>预算11表</t>
  </si>
  <si>
    <t>2026年中央转移支付补助项目支出预算表</t>
  </si>
  <si>
    <t>上级补助</t>
  </si>
  <si>
    <t>预算12表</t>
  </si>
  <si>
    <t>2026年部门项目支出中期规划预算表</t>
  </si>
  <si>
    <t>项目级次</t>
  </si>
  <si>
    <t>2026年</t>
  </si>
  <si>
    <t>2027年</t>
  </si>
  <si>
    <t>2028年</t>
  </si>
  <si>
    <t>229 其他运转类</t>
  </si>
  <si>
    <t>本级</t>
  </si>
  <si>
    <t>312 民生类</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</si>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</sst>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0.00;\-#,##0.00;;@"/>
    <numFmt numFmtId="178" formatCode="hh:mm:ss"/>
    <numFmt numFmtId="179" formatCode="yyyy/mm/dd\ hh:mm:ss"/>
    <numFmt numFmtId="180" formatCode="#,##0;\-#,##0;;@"/>
  </numFmts>
  <fonts count="39">
    <font>
      <sz val="11"/>
      <color indexed="8"/>
      <name val="Calibri"/>
      <charset val="134"/>
    </font>
    <font>
      <sz val="10"/>
      <color indexed="8"/>
      <name val="宋体"/>
      <charset val="134"/>
    </font>
    <font>
      <b/>
      <sz val="21"/>
      <color indexed="8"/>
      <name val="宋体"/>
      <charset val="134"/>
    </font>
    <font>
      <sz val="9"/>
      <color indexed="8"/>
      <name val="宋体"/>
      <charset val="134"/>
    </font>
    <font>
      <sz val="11"/>
      <color indexed="8"/>
      <name val="宋体"/>
      <charset val="134"/>
    </font>
    <font>
      <sz val="10"/>
      <color indexed="0"/>
      <name val="宋体"/>
      <charset val="134"/>
    </font>
    <font>
      <b/>
      <sz val="23"/>
      <color indexed="8"/>
      <name val="宋体"/>
      <charset val="134"/>
    </font>
    <font>
      <sz val="9"/>
      <name val="宋体"/>
      <charset val="134"/>
    </font>
    <font>
      <b/>
      <sz val="19.5"/>
      <name val="宋体"/>
      <charset val="134"/>
    </font>
    <font>
      <sz val="10.5"/>
      <name val="宋体"/>
      <charset val="134"/>
    </font>
    <font>
      <sz val="9"/>
      <name val="SimSun"/>
      <charset val="134"/>
    </font>
    <font>
      <b/>
      <sz val="22"/>
      <color indexed="8"/>
      <name val="宋体"/>
      <charset val="134"/>
    </font>
    <font>
      <sz val="10.5"/>
      <color indexed="8"/>
      <name val="宋体"/>
      <charset val="134"/>
    </font>
    <font>
      <sz val="9.75"/>
      <color indexed="8"/>
      <name val="SimSun"/>
      <charset val="134"/>
    </font>
    <font>
      <b/>
      <sz val="18"/>
      <color indexed="8"/>
      <name val="SimSun"/>
      <charset val="134"/>
    </font>
    <font>
      <sz val="12"/>
      <color indexed="8"/>
      <name val="宋体"/>
      <charset val="134"/>
    </font>
    <font>
      <b/>
      <sz val="20"/>
      <color indexed="8"/>
      <name val="宋体"/>
      <charset val="134"/>
    </font>
    <font>
      <b/>
      <sz val="11"/>
      <color indexed="8"/>
      <name val="宋体"/>
      <charset val="134"/>
    </font>
    <font>
      <b/>
      <sz val="9"/>
      <color indexed="8"/>
      <name val="宋体"/>
      <charset val="134"/>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style="thin">
        <color indexed="8"/>
      </right>
      <top style="thin">
        <color indexed="8"/>
      </top>
      <bottom/>
      <diagonal/>
    </border>
    <border>
      <left/>
      <right style="thin">
        <color indexed="8"/>
      </right>
      <top/>
      <bottom/>
      <diagonal/>
    </border>
    <border>
      <left/>
      <right/>
      <top/>
      <bottom style="thin">
        <color indexed="8"/>
      </bottom>
      <diagonal/>
    </border>
    <border>
      <left/>
      <right style="thin">
        <color indexed="8"/>
      </right>
      <top/>
      <bottom style="thin">
        <color indexed="8"/>
      </bottom>
      <diagonal/>
    </border>
    <border>
      <left style="thin">
        <color indexed="8"/>
      </left>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2" borderId="14"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5" applyNumberFormat="0" applyFill="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7" fillId="0" borderId="0" applyNumberFormat="0" applyFill="0" applyBorder="0" applyAlignment="0" applyProtection="0">
      <alignment vertical="center"/>
    </xf>
    <xf numFmtId="0" fontId="28" fillId="3" borderId="17" applyNumberFormat="0" applyAlignment="0" applyProtection="0">
      <alignment vertical="center"/>
    </xf>
    <xf numFmtId="0" fontId="29" fillId="4" borderId="18" applyNumberFormat="0" applyAlignment="0" applyProtection="0">
      <alignment vertical="center"/>
    </xf>
    <xf numFmtId="0" fontId="30" fillId="4" borderId="17" applyNumberFormat="0" applyAlignment="0" applyProtection="0">
      <alignment vertical="center"/>
    </xf>
    <xf numFmtId="0" fontId="31" fillId="5" borderId="19" applyNumberFormat="0" applyAlignment="0" applyProtection="0">
      <alignment vertical="center"/>
    </xf>
    <xf numFmtId="0" fontId="32" fillId="0" borderId="20" applyNumberFormat="0" applyFill="0" applyAlignment="0" applyProtection="0">
      <alignment vertical="center"/>
    </xf>
    <xf numFmtId="0" fontId="33" fillId="0" borderId="21" applyNumberFormat="0" applyFill="0" applyAlignment="0" applyProtection="0">
      <alignment vertical="center"/>
    </xf>
    <xf numFmtId="0" fontId="34" fillId="6" borderId="0" applyNumberFormat="0" applyBorder="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xf numFmtId="176" fontId="7" fillId="0" borderId="7">
      <alignment horizontal="right" vertical="center"/>
    </xf>
    <xf numFmtId="177" fontId="7" fillId="0" borderId="7">
      <alignment horizontal="right" vertical="center"/>
    </xf>
    <xf numFmtId="177" fontId="7" fillId="0" borderId="7">
      <alignment horizontal="right" vertical="center"/>
    </xf>
    <xf numFmtId="49" fontId="7" fillId="0" borderId="7">
      <alignment horizontal="left" vertical="center" wrapText="1"/>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69">
    <xf numFmtId="0" fontId="0" fillId="0" borderId="0" xfId="0" applyAlignment="1"/>
    <xf numFmtId="49" fontId="1" fillId="0" borderId="0" xfId="0" applyNumberFormat="1" applyFont="1" applyAlignme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applyAlignment="1"/>
    <xf numFmtId="0" fontId="1" fillId="0" borderId="0" xfId="0" applyFont="1" applyAlignment="1" applyProtection="1">
      <alignment horizontal="right" vertical="top"/>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7" fontId="3" fillId="0" borderId="7" xfId="50" applyFont="1">
      <alignment horizontal="right" vertical="center"/>
    </xf>
    <xf numFmtId="49" fontId="3" fillId="0" borderId="7" xfId="52"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5" fillId="0" borderId="0" xfId="0" applyFont="1" applyBorder="1">
      <alignment vertical="center"/>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2" applyBorder="1">
      <alignment horizontal="left" vertical="center" wrapText="1"/>
    </xf>
    <xf numFmtId="49" fontId="7" fillId="0" borderId="0" xfId="52" applyBorder="1" applyAlignment="1">
      <alignment horizontal="right" vertical="center" wrapText="1"/>
    </xf>
    <xf numFmtId="49" fontId="8" fillId="0" borderId="0" xfId="52" applyFont="1" applyBorder="1" applyAlignment="1">
      <alignment horizontal="center" vertical="center" wrapText="1"/>
    </xf>
    <xf numFmtId="49" fontId="9" fillId="0" borderId="7" xfId="52" applyFont="1" applyAlignment="1">
      <alignment horizontal="center" vertical="center" wrapText="1"/>
    </xf>
    <xf numFmtId="49" fontId="10" fillId="0" borderId="7" xfId="52" applyFont="1" applyAlignment="1">
      <alignment horizontal="center" vertical="center" wrapText="1"/>
    </xf>
    <xf numFmtId="49" fontId="9" fillId="0" borderId="7" xfId="52" applyFont="1">
      <alignment horizontal="left" vertical="center" wrapText="1"/>
    </xf>
    <xf numFmtId="180" fontId="7" fillId="0" borderId="7" xfId="56">
      <alignment horizontal="right" vertical="center"/>
    </xf>
    <xf numFmtId="177" fontId="7" fillId="0" borderId="7" xfId="50">
      <alignment horizontal="right" vertical="center"/>
    </xf>
    <xf numFmtId="180" fontId="7" fillId="0" borderId="7" xfId="0" applyNumberFormat="1" applyFont="1" applyBorder="1" applyAlignment="1">
      <alignment horizontal="left" vertical="center"/>
    </xf>
    <xf numFmtId="177"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vertical="top" wrapText="1"/>
    </xf>
    <xf numFmtId="0" fontId="1" fillId="0" borderId="0" xfId="0" applyFont="1" applyAlignment="1">
      <alignment horizontal="right" vertical="top" wrapText="1"/>
    </xf>
    <xf numFmtId="0" fontId="1" fillId="0" borderId="0" xfId="0" applyFont="1" applyAlignment="1">
      <alignment vertical="top" wrapText="1"/>
    </xf>
    <xf numFmtId="0" fontId="3" fillId="0" borderId="0" xfId="0" applyFont="1" applyAlignment="1" applyProtection="1">
      <alignment horizontal="right" vertical="top"/>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7" fontId="3"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vertical="top" wrapText="1"/>
      <protection locked="0"/>
    </xf>
    <xf numFmtId="0" fontId="3" fillId="0" borderId="0" xfId="0" applyFont="1" applyAlignment="1">
      <alignment horizontal="right" vertical="top"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vertical="top"/>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3"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vertical="top"/>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49" fontId="3"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top"/>
    </xf>
    <xf numFmtId="49" fontId="3" fillId="0" borderId="7" xfId="52" applyFont="1" applyAlignment="1">
      <alignment horizontal="left" vertical="center" wrapText="1" indent="1"/>
    </xf>
    <xf numFmtId="0" fontId="1" fillId="0" borderId="0" xfId="0" applyFont="1" applyAlignment="1">
      <alignment horizontal="center" vertical="top" wrapText="1"/>
    </xf>
    <xf numFmtId="0" fontId="14" fillId="0" borderId="0" xfId="0" applyFont="1" applyAlignment="1">
      <alignment horizontal="center" vertical="center" wrapText="1"/>
    </xf>
    <xf numFmtId="0" fontId="15" fillId="0" borderId="7" xfId="0" applyFont="1" applyBorder="1" applyAlignment="1">
      <alignment horizontal="center" vertical="center" wrapText="1"/>
    </xf>
    <xf numFmtId="0" fontId="15"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6" fillId="0" borderId="0" xfId="0" applyFont="1" applyAlignment="1">
      <alignment horizontal="center" vertical="center"/>
    </xf>
    <xf numFmtId="0" fontId="17"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8" fillId="0" borderId="7" xfId="0" applyFont="1" applyBorder="1">
      <alignment vertical="center"/>
    </xf>
    <xf numFmtId="4" fontId="18" fillId="0" borderId="7" xfId="0" applyNumberFormat="1" applyFont="1" applyBorder="1" applyAlignment="1" applyProtection="1">
      <alignment horizontal="right" vertical="center"/>
      <protection locked="0"/>
    </xf>
    <xf numFmtId="49" fontId="18" fillId="0" borderId="7" xfId="52" applyFont="1">
      <alignment horizontal="left" vertical="center" wrapText="1"/>
    </xf>
    <xf numFmtId="0" fontId="3" fillId="0" borderId="7" xfId="0" applyFont="1" applyBorder="1">
      <alignment vertical="center"/>
    </xf>
    <xf numFmtId="4" fontId="18" fillId="0" borderId="7" xfId="0" applyNumberFormat="1" applyFont="1" applyBorder="1" applyAlignment="1">
      <alignment horizontal="right" vertical="center"/>
    </xf>
    <xf numFmtId="0" fontId="18" fillId="0" borderId="7" xfId="0" applyFont="1" applyBorder="1" applyAlignment="1">
      <alignment horizontal="center" vertical="center"/>
    </xf>
    <xf numFmtId="0" fontId="3" fillId="0" borderId="7" xfId="0" applyFont="1" applyBorder="1" applyAlignment="1">
      <alignment horizontal="left" vertical="center"/>
    </xf>
    <xf numFmtId="0" fontId="18" fillId="0" borderId="7" xfId="0" applyFont="1" applyBorder="1" applyAlignment="1" applyProtection="1">
      <alignment horizontal="center" vertical="center"/>
      <protection locked="0"/>
    </xf>
    <xf numFmtId="0" fontId="1" fillId="0" borderId="1" xfId="0" applyFont="1" applyBorder="1" applyAlignment="1">
      <alignment horizontal="center" vertical="center" wrapText="1"/>
    </xf>
    <xf numFmtId="177" fontId="3" fillId="0" borderId="0" xfId="50" applyFont="1" applyBorder="1">
      <alignment horizontal="right" vertical="center"/>
    </xf>
    <xf numFmtId="0" fontId="1" fillId="0" borderId="0" xfId="0" applyFont="1" applyAlignment="1" applyProtection="1">
      <protection locked="0"/>
    </xf>
    <xf numFmtId="0" fontId="11" fillId="0" borderId="0" xfId="0" applyFont="1" applyAlignment="1" applyProtection="1">
      <alignment horizontal="center" vertical="center"/>
      <protection locked="0"/>
    </xf>
    <xf numFmtId="0" fontId="4" fillId="0" borderId="0" xfId="0" applyFont="1" applyAlignme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8" fillId="0" borderId="6" xfId="0" applyFont="1" applyBorder="1" applyAlignment="1">
      <alignment horizontal="center" vertical="center"/>
    </xf>
    <xf numFmtId="0" fontId="18" fillId="0" borderId="6" xfId="0" applyFont="1" applyBorder="1" applyAlignment="1">
      <alignment horizontal="left" vertical="center"/>
    </xf>
    <xf numFmtId="0" fontId="18" fillId="0" borderId="7" xfId="0" applyFont="1" applyBorder="1" applyAlignment="1">
      <alignment horizontal="left" vertical="center"/>
    </xf>
    <xf numFmtId="177" fontId="18" fillId="0" borderId="7" xfId="0" applyNumberFormat="1" applyFont="1" applyBorder="1" applyAlignment="1">
      <alignment horizontal="right" vertical="center"/>
    </xf>
    <xf numFmtId="0" fontId="18"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Style" xfId="49"/>
    <cellStyle name="MoneyStyle" xfId="50"/>
    <cellStyle name="NumberStyle" xfId="51"/>
    <cellStyle name="TextStyle" xfId="52"/>
    <cellStyle name="TimeStyle" xfId="53"/>
    <cellStyle name="DateTimeStyle" xfId="54"/>
    <cellStyle name="PercentStyle" xfId="55"/>
    <cellStyle name="IntegralNumberStyle" xfId="56"/>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tyles" Target="styles.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topLeftCell="A10" workbookViewId="0">
      <selection activeCell="D15" sqref="D15"/>
    </sheetView>
  </sheetViews>
  <sheetFormatPr defaultColWidth="8" defaultRowHeight="14.25" customHeight="1" outlineLevelCol="3"/>
  <cols>
    <col min="1" max="4" width="33.7809523809524" customWidth="1"/>
  </cols>
  <sheetData>
    <row r="1" ht="12" customHeight="1" spans="1:4">
      <c r="D1" s="95" t="s">
        <v>0</v>
      </c>
    </row>
    <row r="2" ht="36" customHeight="1" spans="1:4">
      <c r="A2" s="46" t="s">
        <v>1</v>
      </c>
      <c r="B2" s="162"/>
      <c r="C2" s="162"/>
      <c r="D2" s="162"/>
    </row>
    <row r="3" ht="21" customHeight="1" spans="1:4">
      <c r="A3" s="94" t="str">
        <f>"单位名称："&amp;"云南省测绘工程院"</f>
        <v>单位名称：云南省测绘工程院</v>
      </c>
      <c r="B3" s="130"/>
      <c r="C3" s="130"/>
      <c r="D3" s="93"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7" customHeight="1" spans="1:4">
      <c r="A7" s="138" t="s">
        <v>8</v>
      </c>
      <c r="B7" s="117">
        <v>58954419.26</v>
      </c>
      <c r="C7" s="23" t="str">
        <f>"一"&amp;"、"&amp;"社会保障和就业支出"</f>
        <v>一、社会保障和就业支出</v>
      </c>
      <c r="D7" s="117">
        <v>6127846.35</v>
      </c>
    </row>
    <row r="8" ht="27" customHeight="1" spans="1:4">
      <c r="A8" s="138" t="s">
        <v>9</v>
      </c>
      <c r="B8" s="117"/>
      <c r="C8" s="23" t="str">
        <f>"二"&amp;"、"&amp;"卫生健康支出"</f>
        <v>二、卫生健康支出</v>
      </c>
      <c r="D8" s="117">
        <v>4593283.36</v>
      </c>
    </row>
    <row r="9" ht="27" customHeight="1" spans="1:4">
      <c r="A9" s="138" t="s">
        <v>10</v>
      </c>
      <c r="B9" s="117"/>
      <c r="C9" s="23" t="str">
        <f>"三"&amp;"、"&amp;"自然资源海洋气象等支出"</f>
        <v>三、自然资源海洋气象等支出</v>
      </c>
      <c r="D9" s="117">
        <v>121017566.8</v>
      </c>
    </row>
    <row r="10" ht="27" customHeight="1" spans="1:4">
      <c r="A10" s="138" t="s">
        <v>11</v>
      </c>
      <c r="B10" s="89"/>
      <c r="C10" s="23" t="str">
        <f>"四"&amp;"、"&amp;"住房保障支出"</f>
        <v>四、住房保障支出</v>
      </c>
      <c r="D10" s="117">
        <v>7298612.1</v>
      </c>
    </row>
    <row r="11" ht="27" customHeight="1" spans="1:4">
      <c r="A11" s="138" t="s">
        <v>12</v>
      </c>
      <c r="B11" s="117">
        <v>60916240.24</v>
      </c>
      <c r="C11" s="23"/>
      <c r="D11" s="117"/>
    </row>
    <row r="12" ht="27" customHeight="1" spans="1:4">
      <c r="A12" s="138" t="s">
        <v>13</v>
      </c>
      <c r="B12" s="89">
        <v>60866240.24</v>
      </c>
      <c r="C12" s="23"/>
      <c r="D12" s="117"/>
    </row>
    <row r="13" ht="27" customHeight="1" spans="1:4">
      <c r="A13" s="138" t="s">
        <v>14</v>
      </c>
      <c r="B13" s="89"/>
      <c r="C13" s="23"/>
      <c r="D13" s="117"/>
    </row>
    <row r="14" ht="27" customHeight="1" spans="1:4">
      <c r="A14" s="138" t="s">
        <v>15</v>
      </c>
      <c r="B14" s="89"/>
      <c r="C14" s="23"/>
      <c r="D14" s="117"/>
    </row>
    <row r="15" ht="27" customHeight="1" spans="1:4">
      <c r="A15" s="163" t="s">
        <v>16</v>
      </c>
      <c r="B15" s="89"/>
      <c r="C15" s="23"/>
      <c r="D15" s="117"/>
    </row>
    <row r="16" ht="27" customHeight="1" spans="1:4">
      <c r="A16" s="163" t="s">
        <v>17</v>
      </c>
      <c r="B16" s="117">
        <v>50000</v>
      </c>
      <c r="C16" s="23"/>
      <c r="D16" s="117"/>
    </row>
    <row r="17" ht="27" customHeight="1" spans="1:4">
      <c r="A17" s="164" t="s">
        <v>18</v>
      </c>
      <c r="B17" s="136">
        <v>119870659.5</v>
      </c>
      <c r="C17" s="137" t="s">
        <v>19</v>
      </c>
      <c r="D17" s="136">
        <v>139037308.61</v>
      </c>
    </row>
    <row r="18" ht="27" customHeight="1" spans="1:4">
      <c r="A18" s="165" t="s">
        <v>20</v>
      </c>
      <c r="B18" s="136">
        <v>19216649.11</v>
      </c>
      <c r="C18" s="166" t="s">
        <v>21</v>
      </c>
      <c r="D18" s="167">
        <v>50000</v>
      </c>
    </row>
    <row r="19" ht="27" customHeight="1" spans="1:4">
      <c r="A19" s="163" t="s">
        <v>22</v>
      </c>
      <c r="B19" s="117">
        <v>3034466</v>
      </c>
      <c r="C19" s="138" t="s">
        <v>22</v>
      </c>
      <c r="D19" s="89"/>
    </row>
    <row r="20" ht="27" customHeight="1" spans="1:4">
      <c r="A20" s="163" t="s">
        <v>23</v>
      </c>
      <c r="B20" s="117">
        <v>16182183.11</v>
      </c>
      <c r="C20" s="138" t="s">
        <v>23</v>
      </c>
      <c r="D20" s="89">
        <v>50000</v>
      </c>
    </row>
    <row r="21" ht="27" customHeight="1" spans="1:4">
      <c r="A21" s="168" t="s">
        <v>24</v>
      </c>
      <c r="B21" s="136">
        <v>139087308.61</v>
      </c>
      <c r="C21" s="137" t="s">
        <v>25</v>
      </c>
      <c r="D21" s="133">
        <v>139087308.61</v>
      </c>
    </row>
  </sheetData>
  <mergeCells count="8">
    <mergeCell ref="A2:D2"/>
    <mergeCell ref="A3:B3"/>
    <mergeCell ref="A4:B4"/>
    <mergeCell ref="C4:D4"/>
    <mergeCell ref="A5:A6"/>
    <mergeCell ref="B5:B6"/>
    <mergeCell ref="C5:C6"/>
    <mergeCell ref="D5:D6"/>
  </mergeCells>
  <pageMargins left="0.75" right="0.75" top="1" bottom="1" header="0.511805555555556" footer="0.511805555555556"/>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D4" sqref="$A4:$XFD5"/>
    </sheetView>
  </sheetViews>
  <sheetFormatPr defaultColWidth="8" defaultRowHeight="14.25" customHeight="1"/>
  <cols>
    <col min="1" max="1" width="21.1428571428571" customWidth="1"/>
    <col min="2" max="2" width="20.8857142857143" customWidth="1"/>
    <col min="3" max="3" width="17.8857142857143" customWidth="1"/>
    <col min="4" max="4" width="18.552380952381" customWidth="1"/>
    <col min="5" max="5" width="18.1142857142857" customWidth="1"/>
    <col min="6" max="10" width="16.1714285714286" customWidth="1"/>
    <col min="11" max="11" width="19.2190476190476" customWidth="1"/>
    <col min="12" max="12" width="16.1714285714286" customWidth="1"/>
    <col min="13" max="13" width="19.2190476190476" customWidth="1"/>
    <col min="14" max="16" width="16.1714285714286" customWidth="1"/>
    <col min="17" max="17" width="18.552380952381" customWidth="1"/>
    <col min="18" max="18" width="19" customWidth="1"/>
    <col min="19" max="19" width="20" customWidth="1"/>
  </cols>
  <sheetData>
    <row r="1" ht="19" customHeight="1" spans="1:19">
      <c r="A1" s="141"/>
      <c r="J1" s="142"/>
      <c r="R1" s="2" t="s">
        <v>26</v>
      </c>
    </row>
    <row r="2" ht="36" customHeight="1" spans="1:19">
      <c r="A2" s="143" t="s">
        <v>27</v>
      </c>
      <c r="B2" s="28"/>
      <c r="C2" s="28"/>
      <c r="D2" s="28"/>
      <c r="E2" s="28"/>
      <c r="F2" s="28"/>
      <c r="G2" s="28"/>
      <c r="H2" s="28"/>
      <c r="I2" s="28"/>
      <c r="J2" s="47"/>
      <c r="K2" s="28"/>
      <c r="L2" s="28"/>
      <c r="M2" s="28"/>
      <c r="N2" s="28"/>
      <c r="O2" s="28"/>
      <c r="P2" s="28"/>
      <c r="Q2" s="28"/>
      <c r="R2" s="28"/>
      <c r="S2" s="28"/>
    </row>
    <row r="3" ht="24" customHeight="1" spans="1:19">
      <c r="A3" s="94" t="str">
        <f>"单位名称："&amp;"云南省测绘工程院"</f>
        <v>单位名称：云南省测绘工程院</v>
      </c>
      <c r="B3" s="6"/>
      <c r="C3" s="6"/>
      <c r="D3" s="6"/>
      <c r="E3" s="6"/>
      <c r="F3" s="6"/>
      <c r="G3" s="6"/>
      <c r="H3" s="6"/>
      <c r="I3" s="6"/>
      <c r="J3" s="144"/>
      <c r="K3" s="6"/>
      <c r="L3" s="6"/>
      <c r="M3" s="6"/>
      <c r="N3" s="7"/>
      <c r="O3" s="7"/>
      <c r="P3" s="7"/>
      <c r="Q3" s="7"/>
      <c r="R3" s="7" t="s">
        <v>2</v>
      </c>
      <c r="S3" s="7" t="s">
        <v>2</v>
      </c>
    </row>
    <row r="4" ht="22" customHeight="1" spans="1:19">
      <c r="A4" s="145" t="s">
        <v>28</v>
      </c>
      <c r="B4" s="146" t="s">
        <v>29</v>
      </c>
      <c r="C4" s="146" t="s">
        <v>30</v>
      </c>
      <c r="D4" s="147" t="s">
        <v>31</v>
      </c>
      <c r="E4" s="148"/>
      <c r="F4" s="148"/>
      <c r="G4" s="148"/>
      <c r="H4" s="148"/>
      <c r="I4" s="148"/>
      <c r="J4" s="149"/>
      <c r="K4" s="148"/>
      <c r="L4" s="148"/>
      <c r="M4" s="148"/>
      <c r="N4" s="150"/>
      <c r="O4" s="150" t="s">
        <v>20</v>
      </c>
      <c r="P4" s="150"/>
      <c r="Q4" s="150"/>
      <c r="R4" s="150"/>
      <c r="S4" s="150"/>
    </row>
    <row r="5" ht="22" customHeight="1" spans="1:19">
      <c r="A5" s="151"/>
      <c r="B5" s="152"/>
      <c r="C5" s="152"/>
      <c r="D5" s="152" t="s">
        <v>32</v>
      </c>
      <c r="E5" s="152" t="s">
        <v>33</v>
      </c>
      <c r="F5" s="152" t="s">
        <v>34</v>
      </c>
      <c r="G5" s="152" t="s">
        <v>35</v>
      </c>
      <c r="H5" s="152" t="s">
        <v>36</v>
      </c>
      <c r="I5" s="153" t="s">
        <v>37</v>
      </c>
      <c r="J5" s="154"/>
      <c r="K5" s="153" t="s">
        <v>38</v>
      </c>
      <c r="L5" s="153" t="s">
        <v>39</v>
      </c>
      <c r="M5" s="153" t="s">
        <v>40</v>
      </c>
      <c r="N5" s="155" t="s">
        <v>41</v>
      </c>
      <c r="O5" s="140" t="s">
        <v>32</v>
      </c>
      <c r="P5" s="140" t="s">
        <v>33</v>
      </c>
      <c r="Q5" s="140" t="s">
        <v>34</v>
      </c>
      <c r="R5" s="140" t="s">
        <v>35</v>
      </c>
      <c r="S5" s="140" t="s">
        <v>42</v>
      </c>
    </row>
    <row r="6" ht="29.25" customHeight="1" spans="1:19">
      <c r="A6" s="156"/>
      <c r="B6" s="157"/>
      <c r="C6" s="157"/>
      <c r="D6" s="157"/>
      <c r="E6" s="157"/>
      <c r="F6" s="157"/>
      <c r="G6" s="157"/>
      <c r="H6" s="157"/>
      <c r="I6" s="158" t="s">
        <v>32</v>
      </c>
      <c r="J6" s="158" t="s">
        <v>43</v>
      </c>
      <c r="K6" s="158" t="s">
        <v>38</v>
      </c>
      <c r="L6" s="158" t="s">
        <v>39</v>
      </c>
      <c r="M6" s="158" t="s">
        <v>40</v>
      </c>
      <c r="N6" s="158" t="s">
        <v>41</v>
      </c>
      <c r="O6" s="158"/>
      <c r="P6" s="158"/>
      <c r="Q6" s="158"/>
      <c r="R6" s="158"/>
      <c r="S6" s="158"/>
    </row>
    <row r="7" ht="30" customHeight="1" spans="1:19">
      <c r="A7" s="127">
        <v>1</v>
      </c>
      <c r="B7" s="19">
        <v>2</v>
      </c>
      <c r="C7" s="19">
        <v>3</v>
      </c>
      <c r="D7" s="19">
        <v>4</v>
      </c>
      <c r="E7" s="127">
        <v>5</v>
      </c>
      <c r="F7" s="19">
        <v>6</v>
      </c>
      <c r="G7" s="19">
        <v>7</v>
      </c>
      <c r="H7" s="127">
        <v>8</v>
      </c>
      <c r="I7" s="19">
        <v>9</v>
      </c>
      <c r="J7" s="30">
        <v>10</v>
      </c>
      <c r="K7" s="30">
        <v>11</v>
      </c>
      <c r="L7" s="159">
        <v>12</v>
      </c>
      <c r="M7" s="30">
        <v>13</v>
      </c>
      <c r="N7" s="30">
        <v>14</v>
      </c>
      <c r="O7" s="30">
        <v>15</v>
      </c>
      <c r="P7" s="30">
        <v>16</v>
      </c>
      <c r="Q7" s="30">
        <v>17</v>
      </c>
      <c r="R7" s="30">
        <v>18</v>
      </c>
      <c r="S7" s="30">
        <v>19</v>
      </c>
    </row>
    <row r="8" ht="30" customHeight="1" spans="1:19">
      <c r="A8" s="31" t="s">
        <v>44</v>
      </c>
      <c r="B8" s="31" t="s">
        <v>45</v>
      </c>
      <c r="C8" s="22">
        <v>139087308.61</v>
      </c>
      <c r="D8" s="117">
        <v>119870659.5</v>
      </c>
      <c r="E8" s="89">
        <v>58954419.26</v>
      </c>
      <c r="F8" s="89"/>
      <c r="G8" s="89"/>
      <c r="H8" s="89"/>
      <c r="I8" s="89">
        <v>60916240.24</v>
      </c>
      <c r="J8" s="89">
        <v>60866240.24</v>
      </c>
      <c r="K8" s="89"/>
      <c r="L8" s="89"/>
      <c r="M8" s="89"/>
      <c r="N8" s="89">
        <v>50000</v>
      </c>
      <c r="O8" s="89">
        <v>19216649.11</v>
      </c>
      <c r="P8" s="89">
        <v>3034466</v>
      </c>
      <c r="Q8" s="89"/>
      <c r="R8" s="89"/>
      <c r="S8" s="89">
        <v>16182183.11</v>
      </c>
    </row>
    <row r="9" ht="30" customHeight="1" spans="1:19">
      <c r="A9" s="160" t="s">
        <v>30</v>
      </c>
      <c r="B9" s="161"/>
      <c r="C9" s="117">
        <v>139087308.61</v>
      </c>
      <c r="D9" s="117">
        <v>119870659.5</v>
      </c>
      <c r="E9" s="89">
        <v>58954419.26</v>
      </c>
      <c r="F9" s="89"/>
      <c r="G9" s="89"/>
      <c r="H9" s="89"/>
      <c r="I9" s="89">
        <v>60916240.24</v>
      </c>
      <c r="J9" s="89">
        <v>60866240.24</v>
      </c>
      <c r="K9" s="89"/>
      <c r="L9" s="89"/>
      <c r="M9" s="89"/>
      <c r="N9" s="89">
        <v>50000</v>
      </c>
      <c r="O9" s="89">
        <v>19216649.11</v>
      </c>
      <c r="P9" s="89">
        <v>3034466</v>
      </c>
      <c r="Q9" s="89"/>
      <c r="R9" s="89"/>
      <c r="S9" s="89">
        <v>16182183.11</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11805555555556" footer="0.511805555555556"/>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7"/>
  <sheetViews>
    <sheetView showZeros="0" topLeftCell="A13" workbookViewId="0">
      <selection activeCell="F12" sqref="F12"/>
    </sheetView>
  </sheetViews>
  <sheetFormatPr defaultColWidth="9.14285714285714" defaultRowHeight="14.25" customHeight="1"/>
  <cols>
    <col min="1" max="1" width="14.2761904761905" customWidth="1"/>
    <col min="2" max="2" width="33.8857142857143" customWidth="1"/>
    <col min="3" max="6" width="18.847619047619" customWidth="1"/>
    <col min="7" max="7" width="16.8857142857143" customWidth="1"/>
    <col min="8" max="8" width="14.1142857142857" customWidth="1"/>
    <col min="9" max="9" width="16" customWidth="1"/>
    <col min="10" max="10" width="18.8857142857143" customWidth="1"/>
    <col min="11" max="11" width="20.3333333333333" customWidth="1"/>
    <col min="12" max="12" width="23.8857142857143" customWidth="1"/>
    <col min="13" max="13" width="18.847619047619" customWidth="1"/>
    <col min="14" max="14" width="22.552380952381" customWidth="1"/>
    <col min="15" max="15" width="17.447619047619" customWidth="1"/>
  </cols>
  <sheetData>
    <row r="1" ht="15.75" customHeight="1" spans="1:15">
      <c r="O1" s="56" t="s">
        <v>46</v>
      </c>
    </row>
    <row r="2" ht="28.5" customHeight="1" spans="1:15">
      <c r="A2" s="28" t="s">
        <v>47</v>
      </c>
      <c r="B2" s="28"/>
      <c r="C2" s="28"/>
      <c r="D2" s="28"/>
      <c r="E2" s="28"/>
      <c r="F2" s="28"/>
      <c r="G2" s="28"/>
      <c r="H2" s="28"/>
      <c r="I2" s="28"/>
      <c r="J2" s="28"/>
      <c r="K2" s="28"/>
      <c r="L2" s="28"/>
      <c r="M2" s="28"/>
      <c r="N2" s="28"/>
      <c r="O2" s="28"/>
    </row>
    <row r="3" ht="23" customHeight="1" spans="1:15">
      <c r="A3" s="102" t="str">
        <f>"单位名称："&amp;"云南省测绘工程院"</f>
        <v>单位名称：云南省测绘工程院</v>
      </c>
      <c r="B3" s="103"/>
      <c r="C3" s="59"/>
      <c r="D3" s="59"/>
      <c r="E3" s="59"/>
      <c r="F3" s="59"/>
      <c r="G3" s="6"/>
      <c r="H3" s="59"/>
      <c r="I3" s="59"/>
      <c r="J3" s="6"/>
      <c r="K3" s="59"/>
      <c r="L3" s="59"/>
      <c r="M3" s="6"/>
      <c r="N3" s="6"/>
      <c r="O3" s="104" t="s">
        <v>2</v>
      </c>
    </row>
    <row r="4" ht="27" customHeight="1" spans="1:15">
      <c r="A4" s="9" t="s">
        <v>48</v>
      </c>
      <c r="B4" s="9" t="s">
        <v>49</v>
      </c>
      <c r="C4" s="15" t="s">
        <v>30</v>
      </c>
      <c r="D4" s="63" t="s">
        <v>33</v>
      </c>
      <c r="E4" s="63"/>
      <c r="F4" s="63"/>
      <c r="G4" s="140" t="s">
        <v>34</v>
      </c>
      <c r="H4" s="9" t="s">
        <v>35</v>
      </c>
      <c r="I4" s="9" t="s">
        <v>50</v>
      </c>
      <c r="J4" s="10" t="s">
        <v>51</v>
      </c>
      <c r="K4" s="74" t="s">
        <v>52</v>
      </c>
      <c r="L4" s="74" t="s">
        <v>53</v>
      </c>
      <c r="M4" s="74" t="s">
        <v>54</v>
      </c>
      <c r="N4" s="74" t="s">
        <v>55</v>
      </c>
      <c r="O4" s="77" t="s">
        <v>56</v>
      </c>
    </row>
    <row r="5" ht="33" customHeight="1" spans="1:15">
      <c r="A5" s="18"/>
      <c r="B5" s="18"/>
      <c r="C5" s="18"/>
      <c r="D5" s="63" t="s">
        <v>32</v>
      </c>
      <c r="E5" s="63" t="s">
        <v>57</v>
      </c>
      <c r="F5" s="63" t="s">
        <v>58</v>
      </c>
      <c r="G5" s="18"/>
      <c r="H5" s="18"/>
      <c r="I5" s="18"/>
      <c r="J5" s="63" t="s">
        <v>32</v>
      </c>
      <c r="K5" s="85" t="s">
        <v>52</v>
      </c>
      <c r="L5" s="85" t="s">
        <v>53</v>
      </c>
      <c r="M5" s="85" t="s">
        <v>54</v>
      </c>
      <c r="N5" s="85" t="s">
        <v>55</v>
      </c>
      <c r="O5" s="85" t="s">
        <v>56</v>
      </c>
    </row>
    <row r="6" ht="27" customHeight="1" spans="1:15">
      <c r="A6" s="63">
        <v>1</v>
      </c>
      <c r="B6" s="63">
        <v>2</v>
      </c>
      <c r="C6" s="63">
        <v>3</v>
      </c>
      <c r="D6" s="63">
        <v>4</v>
      </c>
      <c r="E6" s="63">
        <v>5</v>
      </c>
      <c r="F6" s="63">
        <v>6</v>
      </c>
      <c r="G6" s="63">
        <v>7</v>
      </c>
      <c r="H6" s="49">
        <v>8</v>
      </c>
      <c r="I6" s="49">
        <v>9</v>
      </c>
      <c r="J6" s="49">
        <v>10</v>
      </c>
      <c r="K6" s="49">
        <v>11</v>
      </c>
      <c r="L6" s="49">
        <v>12</v>
      </c>
      <c r="M6" s="49">
        <v>13</v>
      </c>
      <c r="N6" s="49">
        <v>14</v>
      </c>
      <c r="O6" s="63">
        <v>15</v>
      </c>
    </row>
    <row r="7" ht="27" customHeight="1" spans="1:15">
      <c r="A7" s="31" t="s">
        <v>59</v>
      </c>
      <c r="B7" s="31" t="s">
        <v>60</v>
      </c>
      <c r="C7" s="117">
        <v>6127846.35</v>
      </c>
      <c r="D7" s="117">
        <v>2622490.13</v>
      </c>
      <c r="E7" s="117">
        <v>2622490.13</v>
      </c>
      <c r="F7" s="117"/>
      <c r="G7" s="89"/>
      <c r="H7" s="117"/>
      <c r="I7" s="117"/>
      <c r="J7" s="117">
        <v>3505356.22</v>
      </c>
      <c r="K7" s="117">
        <v>3505356.22</v>
      </c>
      <c r="L7" s="117"/>
      <c r="M7" s="89"/>
      <c r="N7" s="117"/>
      <c r="O7" s="117"/>
    </row>
    <row r="8" ht="27" customHeight="1" spans="1:15">
      <c r="A8" s="125" t="s">
        <v>61</v>
      </c>
      <c r="B8" s="125" t="s">
        <v>62</v>
      </c>
      <c r="C8" s="117">
        <v>5309229.93</v>
      </c>
      <c r="D8" s="117">
        <v>2495647.34</v>
      </c>
      <c r="E8" s="117">
        <v>2495647.34</v>
      </c>
      <c r="F8" s="117"/>
      <c r="G8" s="89"/>
      <c r="H8" s="117"/>
      <c r="I8" s="117"/>
      <c r="J8" s="117">
        <v>2813582.59</v>
      </c>
      <c r="K8" s="117">
        <v>2813582.59</v>
      </c>
      <c r="L8" s="117"/>
      <c r="M8" s="89"/>
      <c r="N8" s="117"/>
      <c r="O8" s="117"/>
    </row>
    <row r="9" ht="27" customHeight="1" spans="1:15">
      <c r="A9" s="126" t="s">
        <v>63</v>
      </c>
      <c r="B9" s="126" t="s">
        <v>64</v>
      </c>
      <c r="C9" s="117">
        <v>1003140</v>
      </c>
      <c r="D9" s="117">
        <v>116640</v>
      </c>
      <c r="E9" s="117">
        <v>116640</v>
      </c>
      <c r="F9" s="117"/>
      <c r="G9" s="89"/>
      <c r="H9" s="117"/>
      <c r="I9" s="117"/>
      <c r="J9" s="117">
        <v>886500</v>
      </c>
      <c r="K9" s="117">
        <v>886500</v>
      </c>
      <c r="L9" s="117"/>
      <c r="M9" s="89"/>
      <c r="N9" s="117"/>
      <c r="O9" s="117"/>
    </row>
    <row r="10" ht="27" customHeight="1" spans="1:15">
      <c r="A10" s="126" t="s">
        <v>65</v>
      </c>
      <c r="B10" s="126" t="s">
        <v>66</v>
      </c>
      <c r="C10" s="117">
        <v>4306089.93</v>
      </c>
      <c r="D10" s="117">
        <v>2379007.34</v>
      </c>
      <c r="E10" s="117">
        <v>2379007.34</v>
      </c>
      <c r="F10" s="117"/>
      <c r="G10" s="89"/>
      <c r="H10" s="117"/>
      <c r="I10" s="117"/>
      <c r="J10" s="117">
        <v>1927082.59</v>
      </c>
      <c r="K10" s="117">
        <v>1927082.59</v>
      </c>
      <c r="L10" s="117"/>
      <c r="M10" s="89"/>
      <c r="N10" s="117"/>
      <c r="O10" s="117"/>
    </row>
    <row r="11" ht="27" customHeight="1" spans="1:15">
      <c r="A11" s="125" t="s">
        <v>67</v>
      </c>
      <c r="B11" s="125" t="s">
        <v>68</v>
      </c>
      <c r="C11" s="117">
        <v>818616.42</v>
      </c>
      <c r="D11" s="117">
        <v>126842.79</v>
      </c>
      <c r="E11" s="117">
        <v>126842.79</v>
      </c>
      <c r="F11" s="117"/>
      <c r="G11" s="89"/>
      <c r="H11" s="117"/>
      <c r="I11" s="117"/>
      <c r="J11" s="117">
        <v>691773.63</v>
      </c>
      <c r="K11" s="117">
        <v>691773.63</v>
      </c>
      <c r="L11" s="117"/>
      <c r="M11" s="89"/>
      <c r="N11" s="117"/>
      <c r="O11" s="117"/>
    </row>
    <row r="12" ht="27" customHeight="1" spans="1:15">
      <c r="A12" s="126" t="s">
        <v>69</v>
      </c>
      <c r="B12" s="126" t="s">
        <v>68</v>
      </c>
      <c r="C12" s="117">
        <v>818616.42</v>
      </c>
      <c r="D12" s="117">
        <v>126842.79</v>
      </c>
      <c r="E12" s="117">
        <v>126842.79</v>
      </c>
      <c r="F12" s="117"/>
      <c r="G12" s="89"/>
      <c r="H12" s="117"/>
      <c r="I12" s="117"/>
      <c r="J12" s="117">
        <v>691773.63</v>
      </c>
      <c r="K12" s="117">
        <v>691773.63</v>
      </c>
      <c r="L12" s="117"/>
      <c r="M12" s="89"/>
      <c r="N12" s="117"/>
      <c r="O12" s="117"/>
    </row>
    <row r="13" ht="27" customHeight="1" spans="1:15">
      <c r="A13" s="31" t="s">
        <v>70</v>
      </c>
      <c r="B13" s="31" t="s">
        <v>71</v>
      </c>
      <c r="C13" s="117">
        <v>4593283.36</v>
      </c>
      <c r="D13" s="117">
        <v>3027983.43</v>
      </c>
      <c r="E13" s="117">
        <v>3027983.43</v>
      </c>
      <c r="F13" s="117"/>
      <c r="G13" s="89"/>
      <c r="H13" s="117"/>
      <c r="I13" s="117"/>
      <c r="J13" s="117">
        <v>1565299.93</v>
      </c>
      <c r="K13" s="117">
        <v>1565299.93</v>
      </c>
      <c r="L13" s="117"/>
      <c r="M13" s="89"/>
      <c r="N13" s="117"/>
      <c r="O13" s="117"/>
    </row>
    <row r="14" ht="27" customHeight="1" spans="1:15">
      <c r="A14" s="125" t="s">
        <v>72</v>
      </c>
      <c r="B14" s="125" t="s">
        <v>73</v>
      </c>
      <c r="C14" s="117">
        <v>4593283.36</v>
      </c>
      <c r="D14" s="117">
        <v>3027983.43</v>
      </c>
      <c r="E14" s="117">
        <v>3027983.43</v>
      </c>
      <c r="F14" s="117"/>
      <c r="G14" s="89"/>
      <c r="H14" s="117"/>
      <c r="I14" s="117"/>
      <c r="J14" s="117">
        <v>1565299.93</v>
      </c>
      <c r="K14" s="117">
        <v>1565299.93</v>
      </c>
      <c r="L14" s="117"/>
      <c r="M14" s="89"/>
      <c r="N14" s="117"/>
      <c r="O14" s="117"/>
    </row>
    <row r="15" ht="27" customHeight="1" spans="1:15">
      <c r="A15" s="126" t="s">
        <v>74</v>
      </c>
      <c r="B15" s="126" t="s">
        <v>75</v>
      </c>
      <c r="C15" s="117">
        <v>2247829.61</v>
      </c>
      <c r="D15" s="117">
        <v>1486879.59</v>
      </c>
      <c r="E15" s="117">
        <v>1486879.59</v>
      </c>
      <c r="F15" s="117"/>
      <c r="G15" s="89"/>
      <c r="H15" s="117"/>
      <c r="I15" s="117"/>
      <c r="J15" s="117">
        <v>760950.02</v>
      </c>
      <c r="K15" s="117">
        <v>760950.02</v>
      </c>
      <c r="L15" s="117"/>
      <c r="M15" s="89"/>
      <c r="N15" s="117"/>
      <c r="O15" s="117"/>
    </row>
    <row r="16" ht="27" customHeight="1" spans="1:15">
      <c r="A16" s="126" t="s">
        <v>76</v>
      </c>
      <c r="B16" s="126" t="s">
        <v>77</v>
      </c>
      <c r="C16" s="117">
        <v>2103653.75</v>
      </c>
      <c r="D16" s="117">
        <v>1377303.84</v>
      </c>
      <c r="E16" s="117">
        <v>1377303.84</v>
      </c>
      <c r="F16" s="117"/>
      <c r="G16" s="89"/>
      <c r="H16" s="117"/>
      <c r="I16" s="117"/>
      <c r="J16" s="117">
        <v>726349.91</v>
      </c>
      <c r="K16" s="117">
        <v>726349.91</v>
      </c>
      <c r="L16" s="117"/>
      <c r="M16" s="89"/>
      <c r="N16" s="117"/>
      <c r="O16" s="117"/>
    </row>
    <row r="17" ht="27" customHeight="1" spans="1:15">
      <c r="A17" s="126" t="s">
        <v>78</v>
      </c>
      <c r="B17" s="126" t="s">
        <v>79</v>
      </c>
      <c r="C17" s="117">
        <v>241800</v>
      </c>
      <c r="D17" s="117">
        <v>163800</v>
      </c>
      <c r="E17" s="117">
        <v>163800</v>
      </c>
      <c r="F17" s="117"/>
      <c r="G17" s="89"/>
      <c r="H17" s="117"/>
      <c r="I17" s="117"/>
      <c r="J17" s="117">
        <v>78000</v>
      </c>
      <c r="K17" s="117">
        <v>78000</v>
      </c>
      <c r="L17" s="117"/>
      <c r="M17" s="89"/>
      <c r="N17" s="117"/>
      <c r="O17" s="117"/>
    </row>
    <row r="18" ht="27" customHeight="1" spans="1:15">
      <c r="A18" s="31" t="s">
        <v>80</v>
      </c>
      <c r="B18" s="31" t="s">
        <v>81</v>
      </c>
      <c r="C18" s="117">
        <v>121017566.8</v>
      </c>
      <c r="D18" s="117">
        <v>54628799.6</v>
      </c>
      <c r="E18" s="117">
        <v>16369057.6</v>
      </c>
      <c r="F18" s="117">
        <v>38259742</v>
      </c>
      <c r="G18" s="89"/>
      <c r="H18" s="117"/>
      <c r="I18" s="117"/>
      <c r="J18" s="117">
        <v>66388767.2</v>
      </c>
      <c r="K18" s="117">
        <v>66388767.2</v>
      </c>
      <c r="L18" s="117"/>
      <c r="M18" s="89"/>
      <c r="N18" s="117"/>
      <c r="O18" s="117"/>
    </row>
    <row r="19" ht="27" customHeight="1" spans="1:15">
      <c r="A19" s="125" t="s">
        <v>82</v>
      </c>
      <c r="B19" s="125" t="s">
        <v>83</v>
      </c>
      <c r="C19" s="117">
        <v>121017566.8</v>
      </c>
      <c r="D19" s="117">
        <v>54628799.6</v>
      </c>
      <c r="E19" s="117">
        <v>16369057.6</v>
      </c>
      <c r="F19" s="117">
        <v>38259742</v>
      </c>
      <c r="G19" s="89"/>
      <c r="H19" s="117"/>
      <c r="I19" s="117"/>
      <c r="J19" s="117">
        <v>66388767.2</v>
      </c>
      <c r="K19" s="117">
        <v>66388767.2</v>
      </c>
      <c r="L19" s="117"/>
      <c r="M19" s="89"/>
      <c r="N19" s="117"/>
      <c r="O19" s="117"/>
    </row>
    <row r="20" ht="27" customHeight="1" spans="1:15">
      <c r="A20" s="126" t="s">
        <v>84</v>
      </c>
      <c r="B20" s="126" t="s">
        <v>85</v>
      </c>
      <c r="C20" s="117">
        <v>11114676</v>
      </c>
      <c r="D20" s="117">
        <v>11114676</v>
      </c>
      <c r="E20" s="117"/>
      <c r="F20" s="117">
        <v>11114676</v>
      </c>
      <c r="G20" s="89"/>
      <c r="H20" s="117"/>
      <c r="I20" s="117"/>
      <c r="J20" s="117"/>
      <c r="K20" s="117"/>
      <c r="L20" s="117"/>
      <c r="M20" s="89"/>
      <c r="N20" s="117"/>
      <c r="O20" s="117"/>
    </row>
    <row r="21" ht="27" customHeight="1" spans="1:15">
      <c r="A21" s="126" t="s">
        <v>86</v>
      </c>
      <c r="B21" s="126" t="s">
        <v>87</v>
      </c>
      <c r="C21" s="117">
        <v>21468490</v>
      </c>
      <c r="D21" s="117">
        <v>21468490</v>
      </c>
      <c r="E21" s="117">
        <v>118800</v>
      </c>
      <c r="F21" s="117">
        <v>21349690</v>
      </c>
      <c r="G21" s="89"/>
      <c r="H21" s="117"/>
      <c r="I21" s="117"/>
      <c r="J21" s="117"/>
      <c r="K21" s="117"/>
      <c r="L21" s="117"/>
      <c r="M21" s="89"/>
      <c r="N21" s="117"/>
      <c r="O21" s="117"/>
    </row>
    <row r="22" ht="27" customHeight="1" spans="1:15">
      <c r="A22" s="126" t="s">
        <v>88</v>
      </c>
      <c r="B22" s="126" t="s">
        <v>89</v>
      </c>
      <c r="C22" s="117">
        <v>5826576</v>
      </c>
      <c r="D22" s="117">
        <v>5826576</v>
      </c>
      <c r="E22" s="117">
        <v>31200</v>
      </c>
      <c r="F22" s="117">
        <v>5795376</v>
      </c>
      <c r="G22" s="89"/>
      <c r="H22" s="117"/>
      <c r="I22" s="117"/>
      <c r="J22" s="117"/>
      <c r="K22" s="117"/>
      <c r="L22" s="117"/>
      <c r="M22" s="89"/>
      <c r="N22" s="117"/>
      <c r="O22" s="117"/>
    </row>
    <row r="23" ht="27" customHeight="1" spans="1:15">
      <c r="A23" s="126" t="s">
        <v>90</v>
      </c>
      <c r="B23" s="126" t="s">
        <v>91</v>
      </c>
      <c r="C23" s="117">
        <v>82607824.8</v>
      </c>
      <c r="D23" s="117">
        <v>16219057.6</v>
      </c>
      <c r="E23" s="117">
        <v>16219057.6</v>
      </c>
      <c r="F23" s="117"/>
      <c r="G23" s="89"/>
      <c r="H23" s="117"/>
      <c r="I23" s="117"/>
      <c r="J23" s="117">
        <v>66388767.2</v>
      </c>
      <c r="K23" s="117">
        <v>66388767.2</v>
      </c>
      <c r="L23" s="117"/>
      <c r="M23" s="89"/>
      <c r="N23" s="117"/>
      <c r="O23" s="117"/>
    </row>
    <row r="24" ht="27" customHeight="1" spans="1:15">
      <c r="A24" s="31" t="s">
        <v>92</v>
      </c>
      <c r="B24" s="31" t="s">
        <v>93</v>
      </c>
      <c r="C24" s="117">
        <v>7298612.1</v>
      </c>
      <c r="D24" s="117">
        <v>1709612.1</v>
      </c>
      <c r="E24" s="117">
        <v>1709612.1</v>
      </c>
      <c r="F24" s="117"/>
      <c r="G24" s="89"/>
      <c r="H24" s="117"/>
      <c r="I24" s="117"/>
      <c r="J24" s="117">
        <v>5589000</v>
      </c>
      <c r="K24" s="117">
        <v>5589000</v>
      </c>
      <c r="L24" s="117"/>
      <c r="M24" s="89"/>
      <c r="N24" s="117"/>
      <c r="O24" s="117"/>
    </row>
    <row r="25" ht="27" customHeight="1" spans="1:15">
      <c r="A25" s="125" t="s">
        <v>94</v>
      </c>
      <c r="B25" s="125" t="s">
        <v>95</v>
      </c>
      <c r="C25" s="117">
        <v>7298612.1</v>
      </c>
      <c r="D25" s="117">
        <v>1709612.1</v>
      </c>
      <c r="E25" s="117">
        <v>1709612.1</v>
      </c>
      <c r="F25" s="117"/>
      <c r="G25" s="89"/>
      <c r="H25" s="117"/>
      <c r="I25" s="117"/>
      <c r="J25" s="117">
        <v>5589000</v>
      </c>
      <c r="K25" s="117">
        <v>5589000</v>
      </c>
      <c r="L25" s="117"/>
      <c r="M25" s="89"/>
      <c r="N25" s="117"/>
      <c r="O25" s="117"/>
    </row>
    <row r="26" ht="27" customHeight="1" spans="1:15">
      <c r="A26" s="126" t="s">
        <v>96</v>
      </c>
      <c r="B26" s="126" t="s">
        <v>97</v>
      </c>
      <c r="C26" s="117">
        <v>7298612.1</v>
      </c>
      <c r="D26" s="117">
        <v>1709612.1</v>
      </c>
      <c r="E26" s="117">
        <v>1709612.1</v>
      </c>
      <c r="F26" s="117"/>
      <c r="G26" s="89"/>
      <c r="H26" s="117"/>
      <c r="I26" s="117"/>
      <c r="J26" s="117">
        <v>5589000</v>
      </c>
      <c r="K26" s="117">
        <v>5589000</v>
      </c>
      <c r="L26" s="117"/>
      <c r="M26" s="89"/>
      <c r="N26" s="117"/>
      <c r="O26" s="117"/>
    </row>
    <row r="27" ht="27" customHeight="1" spans="1:15">
      <c r="A27" s="105" t="s">
        <v>98</v>
      </c>
      <c r="B27" s="106" t="s">
        <v>98</v>
      </c>
      <c r="C27" s="117">
        <v>139037308.61</v>
      </c>
      <c r="D27" s="117">
        <v>61988885.26</v>
      </c>
      <c r="E27" s="117">
        <v>23729143.26</v>
      </c>
      <c r="F27" s="117">
        <v>38259742</v>
      </c>
      <c r="G27" s="89"/>
      <c r="H27" s="117"/>
      <c r="I27" s="117"/>
      <c r="J27" s="117">
        <v>77048423.35</v>
      </c>
      <c r="K27" s="117">
        <v>77048423.35</v>
      </c>
      <c r="L27" s="117"/>
      <c r="M27" s="89"/>
      <c r="N27" s="117"/>
      <c r="O27" s="117"/>
    </row>
  </sheetData>
  <mergeCells count="11">
    <mergeCell ref="A2:O2"/>
    <mergeCell ref="A3:L3"/>
    <mergeCell ref="D4:F4"/>
    <mergeCell ref="J4:O4"/>
    <mergeCell ref="A27:B27"/>
    <mergeCell ref="A4:A5"/>
    <mergeCell ref="B4:B5"/>
    <mergeCell ref="C4:C5"/>
    <mergeCell ref="G4:G5"/>
    <mergeCell ref="H4:H5"/>
    <mergeCell ref="I4:I5"/>
  </mergeCells>
  <pageMargins left="0.75" right="0.75" top="1" bottom="1" header="0.511805555555556" footer="0.511805555555556"/>
  <pageSetup paperSize="9"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B16" sqref="B16"/>
    </sheetView>
  </sheetViews>
  <sheetFormatPr defaultColWidth="9.14285714285714" defaultRowHeight="14.25" customHeight="1" outlineLevelCol="3"/>
  <cols>
    <col min="1" max="1" width="37.552380952381" customWidth="1"/>
    <col min="2" max="2" width="40.3333333333333" customWidth="1"/>
    <col min="3" max="3" width="46.552380952381" customWidth="1"/>
    <col min="4" max="4" width="41.1714285714286" customWidth="1"/>
  </cols>
  <sheetData>
    <row r="1" customHeight="1" spans="1:4">
      <c r="D1" s="93" t="s">
        <v>99</v>
      </c>
    </row>
    <row r="2" ht="31.5" customHeight="1" spans="1:4">
      <c r="A2" s="46" t="s">
        <v>100</v>
      </c>
      <c r="B2" s="129"/>
      <c r="C2" s="129"/>
      <c r="D2" s="129"/>
    </row>
    <row r="3" ht="22" customHeight="1" spans="1:4">
      <c r="A3" s="4" t="str">
        <f>"单位名称："&amp;"云南省测绘工程院"</f>
        <v>单位名称：云南省测绘工程院</v>
      </c>
      <c r="B3" s="130"/>
      <c r="C3" s="130"/>
      <c r="D3" s="95" t="s">
        <v>2</v>
      </c>
    </row>
    <row r="4" ht="30" customHeight="1" spans="1:4">
      <c r="A4" s="10" t="s">
        <v>3</v>
      </c>
      <c r="B4" s="12"/>
      <c r="C4" s="10" t="s">
        <v>4</v>
      </c>
      <c r="D4" s="12"/>
    </row>
    <row r="5" ht="27" customHeight="1" spans="1:4">
      <c r="A5" s="15" t="s">
        <v>5</v>
      </c>
      <c r="B5" s="131" t="s">
        <v>6</v>
      </c>
      <c r="C5" s="15" t="s">
        <v>101</v>
      </c>
      <c r="D5" s="131" t="s">
        <v>6</v>
      </c>
    </row>
    <row r="6" ht="27" customHeight="1" spans="1:4">
      <c r="A6" s="18"/>
      <c r="B6" s="17"/>
      <c r="C6" s="18"/>
      <c r="D6" s="17"/>
    </row>
    <row r="7" ht="27" customHeight="1" spans="1:4">
      <c r="A7" s="132" t="s">
        <v>102</v>
      </c>
      <c r="B7" s="133">
        <v>58954419.26</v>
      </c>
      <c r="C7" s="134" t="s">
        <v>103</v>
      </c>
      <c r="D7" s="133">
        <v>61988885.26</v>
      </c>
    </row>
    <row r="8" ht="27" customHeight="1" spans="1:4">
      <c r="A8" s="135" t="s">
        <v>104</v>
      </c>
      <c r="B8" s="89">
        <v>58954419.26</v>
      </c>
      <c r="C8" s="23" t="str">
        <f>"（一）"&amp;"社会保障和就业支出"</f>
        <v>（一）社会保障和就业支出</v>
      </c>
      <c r="D8" s="89">
        <v>2622490.13</v>
      </c>
    </row>
    <row r="9" ht="27" customHeight="1" spans="1:4">
      <c r="A9" s="135" t="s">
        <v>105</v>
      </c>
      <c r="B9" s="89"/>
      <c r="C9" s="23" t="str">
        <f>"（二）"&amp;"卫生健康支出"</f>
        <v>（二）卫生健康支出</v>
      </c>
      <c r="D9" s="89">
        <v>3027983.43</v>
      </c>
    </row>
    <row r="10" ht="27" customHeight="1" spans="1:4">
      <c r="A10" s="135" t="s">
        <v>106</v>
      </c>
      <c r="B10" s="89"/>
      <c r="C10" s="23" t="str">
        <f>"（三）"&amp;"自然资源海洋气象等支出"</f>
        <v>（三）自然资源海洋气象等支出</v>
      </c>
      <c r="D10" s="89">
        <v>54628799.6</v>
      </c>
    </row>
    <row r="11" ht="27" customHeight="1" spans="1:4">
      <c r="A11" s="135" t="s">
        <v>107</v>
      </c>
      <c r="B11" s="136">
        <v>3034466</v>
      </c>
      <c r="C11" s="23" t="str">
        <f>"（四）"&amp;"住房保障支出"</f>
        <v>（四）住房保障支出</v>
      </c>
      <c r="D11" s="89">
        <v>1709612.1</v>
      </c>
    </row>
    <row r="12" ht="27" customHeight="1" spans="1:4">
      <c r="A12" s="135" t="s">
        <v>104</v>
      </c>
      <c r="B12" s="117">
        <v>3034466</v>
      </c>
      <c r="C12" s="137"/>
      <c r="D12" s="136"/>
    </row>
    <row r="13" ht="27" customHeight="1" spans="1:4">
      <c r="A13" s="138" t="s">
        <v>105</v>
      </c>
      <c r="B13" s="117"/>
      <c r="C13" s="137"/>
      <c r="D13" s="136"/>
    </row>
    <row r="14" ht="27" customHeight="1" spans="1:4">
      <c r="A14" s="138" t="s">
        <v>106</v>
      </c>
      <c r="B14" s="136"/>
      <c r="C14" s="137"/>
      <c r="D14" s="136"/>
    </row>
    <row r="15" ht="27" customHeight="1" spans="1:4">
      <c r="A15" s="139"/>
      <c r="B15" s="136"/>
      <c r="C15" s="138" t="s">
        <v>108</v>
      </c>
      <c r="D15" s="136"/>
    </row>
    <row r="16" ht="27" customHeight="1" spans="1:4">
      <c r="A16" s="139" t="s">
        <v>109</v>
      </c>
      <c r="B16" s="136">
        <v>61988885.26</v>
      </c>
      <c r="C16" s="137" t="s">
        <v>25</v>
      </c>
      <c r="D16" s="136">
        <v>61988885.26</v>
      </c>
    </row>
  </sheetData>
  <mergeCells count="8">
    <mergeCell ref="A2:D2"/>
    <mergeCell ref="A3:B3"/>
    <mergeCell ref="A4:B4"/>
    <mergeCell ref="C4:D4"/>
    <mergeCell ref="A5:A6"/>
    <mergeCell ref="B5:B6"/>
    <mergeCell ref="C5:C6"/>
    <mergeCell ref="D5:D6"/>
  </mergeCells>
  <pageMargins left="0.75" right="0.75" top="1" bottom="1" header="0.511805555555556" footer="0.511805555555556"/>
  <pageSetup paperSize="9"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8"/>
  <sheetViews>
    <sheetView showZeros="0" workbookViewId="0">
      <selection activeCell="D39" sqref="D39"/>
    </sheetView>
  </sheetViews>
  <sheetFormatPr defaultColWidth="9.14285714285714" defaultRowHeight="14.25" customHeight="1" outlineLevelCol="6"/>
  <cols>
    <col min="1" max="1" width="17.7809523809524" customWidth="1"/>
    <col min="2" max="2" width="36.2190476190476" customWidth="1"/>
    <col min="3" max="3" width="24.2761904761905" customWidth="1"/>
    <col min="4" max="6" width="25.0285714285714" customWidth="1"/>
    <col min="7" max="7" width="23.7809523809524" customWidth="1"/>
  </cols>
  <sheetData>
    <row r="1" ht="12" customHeight="1" spans="1:7">
      <c r="D1" s="108"/>
      <c r="F1" s="56"/>
      <c r="G1" s="56" t="s">
        <v>110</v>
      </c>
    </row>
    <row r="2" ht="39" customHeight="1" spans="1:7">
      <c r="A2" s="3" t="s">
        <v>111</v>
      </c>
      <c r="B2" s="3"/>
      <c r="C2" s="3"/>
      <c r="D2" s="3"/>
      <c r="E2" s="3"/>
      <c r="F2" s="3"/>
      <c r="G2" s="3"/>
    </row>
    <row r="3" ht="27" customHeight="1" spans="1:7">
      <c r="A3" s="4" t="str">
        <f>"单位名称："&amp;"云南省测绘工程院"</f>
        <v>单位名称：云南省测绘工程院</v>
      </c>
      <c r="F3" s="104"/>
      <c r="G3" s="104" t="s">
        <v>2</v>
      </c>
    </row>
    <row r="4" ht="27" customHeight="1" spans="1:7">
      <c r="A4" s="119" t="s">
        <v>112</v>
      </c>
      <c r="B4" s="120"/>
      <c r="C4" s="121" t="s">
        <v>30</v>
      </c>
      <c r="D4" s="11" t="s">
        <v>57</v>
      </c>
      <c r="E4" s="11"/>
      <c r="F4" s="12"/>
      <c r="G4" s="121" t="s">
        <v>58</v>
      </c>
    </row>
    <row r="5" ht="27" customHeight="1" spans="1:7">
      <c r="A5" s="122" t="s">
        <v>48</v>
      </c>
      <c r="B5" s="123" t="s">
        <v>49</v>
      </c>
      <c r="C5" s="96"/>
      <c r="D5" s="96" t="s">
        <v>32</v>
      </c>
      <c r="E5" s="96" t="s">
        <v>113</v>
      </c>
      <c r="F5" s="96" t="s">
        <v>114</v>
      </c>
      <c r="G5" s="96"/>
    </row>
    <row r="6" ht="27" customHeight="1" spans="1:7">
      <c r="A6" s="124" t="s">
        <v>115</v>
      </c>
      <c r="B6" s="124" t="s">
        <v>116</v>
      </c>
      <c r="C6" s="124" t="s">
        <v>117</v>
      </c>
      <c r="D6" s="63"/>
      <c r="E6" s="124" t="s">
        <v>118</v>
      </c>
      <c r="F6" s="124" t="s">
        <v>119</v>
      </c>
      <c r="G6" s="124" t="s">
        <v>120</v>
      </c>
    </row>
    <row r="7" ht="27" customHeight="1" spans="1:7">
      <c r="A7" s="31" t="s">
        <v>59</v>
      </c>
      <c r="B7" s="31" t="s">
        <v>60</v>
      </c>
      <c r="C7" s="22">
        <v>2622490.13</v>
      </c>
      <c r="D7" s="22">
        <v>2622490.13</v>
      </c>
      <c r="E7" s="22">
        <v>2505850.13</v>
      </c>
      <c r="F7" s="22">
        <v>116640</v>
      </c>
      <c r="G7" s="22"/>
    </row>
    <row r="8" ht="27" customHeight="1" spans="1:7">
      <c r="A8" s="31" t="s">
        <v>61</v>
      </c>
      <c r="B8" s="125" t="s">
        <v>62</v>
      </c>
      <c r="C8" s="22">
        <v>2495647.34</v>
      </c>
      <c r="D8" s="22">
        <v>2495647.34</v>
      </c>
      <c r="E8" s="22">
        <v>2379007.34</v>
      </c>
      <c r="F8" s="22">
        <v>116640</v>
      </c>
      <c r="G8" s="22"/>
    </row>
    <row r="9" ht="27" customHeight="1" spans="1:7">
      <c r="A9" s="31" t="s">
        <v>63</v>
      </c>
      <c r="B9" s="126" t="s">
        <v>64</v>
      </c>
      <c r="C9" s="22">
        <v>116640</v>
      </c>
      <c r="D9" s="22">
        <v>116640</v>
      </c>
      <c r="E9" s="22"/>
      <c r="F9" s="22">
        <v>116640</v>
      </c>
      <c r="G9" s="22"/>
    </row>
    <row r="10" ht="27" customHeight="1" spans="1:7">
      <c r="A10" s="31" t="s">
        <v>65</v>
      </c>
      <c r="B10" s="126" t="s">
        <v>66</v>
      </c>
      <c r="C10" s="22">
        <v>2379007.34</v>
      </c>
      <c r="D10" s="22">
        <v>2379007.34</v>
      </c>
      <c r="E10" s="22">
        <v>2379007.34</v>
      </c>
      <c r="F10" s="22"/>
      <c r="G10" s="22"/>
    </row>
    <row r="11" ht="27" customHeight="1" spans="1:7">
      <c r="A11" s="31" t="s">
        <v>67</v>
      </c>
      <c r="B11" s="125" t="s">
        <v>68</v>
      </c>
      <c r="C11" s="22">
        <v>126842.79</v>
      </c>
      <c r="D11" s="22">
        <v>126842.79</v>
      </c>
      <c r="E11" s="22">
        <v>126842.79</v>
      </c>
      <c r="F11" s="22"/>
      <c r="G11" s="22"/>
    </row>
    <row r="12" ht="27" customHeight="1" spans="1:7">
      <c r="A12" s="31" t="s">
        <v>69</v>
      </c>
      <c r="B12" s="126" t="s">
        <v>68</v>
      </c>
      <c r="C12" s="22">
        <v>126842.79</v>
      </c>
      <c r="D12" s="22">
        <v>126842.79</v>
      </c>
      <c r="E12" s="22">
        <v>126842.79</v>
      </c>
      <c r="F12" s="22"/>
      <c r="G12" s="22"/>
    </row>
    <row r="13" ht="27" customHeight="1" spans="1:7">
      <c r="A13" s="31" t="s">
        <v>70</v>
      </c>
      <c r="B13" s="31" t="s">
        <v>71</v>
      </c>
      <c r="C13" s="22">
        <v>3027983.43</v>
      </c>
      <c r="D13" s="22">
        <v>3027983.43</v>
      </c>
      <c r="E13" s="22">
        <v>3027983.43</v>
      </c>
      <c r="F13" s="22"/>
      <c r="G13" s="22"/>
    </row>
    <row r="14" ht="27" customHeight="1" spans="1:7">
      <c r="A14" s="31" t="s">
        <v>72</v>
      </c>
      <c r="B14" s="125" t="s">
        <v>73</v>
      </c>
      <c r="C14" s="22">
        <v>3027983.43</v>
      </c>
      <c r="D14" s="22">
        <v>3027983.43</v>
      </c>
      <c r="E14" s="22">
        <v>3027983.43</v>
      </c>
      <c r="F14" s="22"/>
      <c r="G14" s="22"/>
    </row>
    <row r="15" ht="27" customHeight="1" spans="1:7">
      <c r="A15" s="31" t="s">
        <v>74</v>
      </c>
      <c r="B15" s="126" t="s">
        <v>75</v>
      </c>
      <c r="C15" s="22">
        <v>1486879.59</v>
      </c>
      <c r="D15" s="22">
        <v>1486879.59</v>
      </c>
      <c r="E15" s="22">
        <v>1486879.59</v>
      </c>
      <c r="F15" s="22"/>
      <c r="G15" s="22"/>
    </row>
    <row r="16" ht="27" customHeight="1" spans="1:7">
      <c r="A16" s="31" t="s">
        <v>76</v>
      </c>
      <c r="B16" s="126" t="s">
        <v>77</v>
      </c>
      <c r="C16" s="22">
        <v>1377303.84</v>
      </c>
      <c r="D16" s="22">
        <v>1377303.84</v>
      </c>
      <c r="E16" s="22">
        <v>1377303.84</v>
      </c>
      <c r="F16" s="22"/>
      <c r="G16" s="22"/>
    </row>
    <row r="17" ht="27" customHeight="1" spans="1:7">
      <c r="A17" s="31" t="s">
        <v>78</v>
      </c>
      <c r="B17" s="126" t="s">
        <v>79</v>
      </c>
      <c r="C17" s="22">
        <v>163800</v>
      </c>
      <c r="D17" s="22">
        <v>163800</v>
      </c>
      <c r="E17" s="22">
        <v>163800</v>
      </c>
      <c r="F17" s="22"/>
      <c r="G17" s="22"/>
    </row>
    <row r="18" ht="27" customHeight="1" spans="1:7">
      <c r="A18" s="31" t="s">
        <v>80</v>
      </c>
      <c r="B18" s="31" t="s">
        <v>81</v>
      </c>
      <c r="C18" s="22">
        <v>51594333.6</v>
      </c>
      <c r="D18" s="22">
        <v>16369057.6</v>
      </c>
      <c r="E18" s="22">
        <v>14311910</v>
      </c>
      <c r="F18" s="22">
        <v>2057147.6</v>
      </c>
      <c r="G18" s="22">
        <v>35225276</v>
      </c>
    </row>
    <row r="19" ht="27" customHeight="1" spans="1:7">
      <c r="A19" s="31" t="s">
        <v>82</v>
      </c>
      <c r="B19" s="125" t="s">
        <v>83</v>
      </c>
      <c r="C19" s="22">
        <v>51594333.6</v>
      </c>
      <c r="D19" s="22">
        <v>16369057.6</v>
      </c>
      <c r="E19" s="22">
        <v>14311910</v>
      </c>
      <c r="F19" s="22">
        <v>2057147.6</v>
      </c>
      <c r="G19" s="22">
        <v>35225276</v>
      </c>
    </row>
    <row r="20" ht="27" customHeight="1" spans="1:7">
      <c r="A20" s="31" t="s">
        <v>84</v>
      </c>
      <c r="B20" s="126" t="s">
        <v>85</v>
      </c>
      <c r="C20" s="22">
        <v>11114676</v>
      </c>
      <c r="D20" s="22"/>
      <c r="E20" s="22"/>
      <c r="F20" s="22"/>
      <c r="G20" s="22">
        <v>11114676</v>
      </c>
    </row>
    <row r="21" ht="27" customHeight="1" spans="1:7">
      <c r="A21" s="31" t="s">
        <v>86</v>
      </c>
      <c r="B21" s="126" t="s">
        <v>87</v>
      </c>
      <c r="C21" s="22">
        <v>18868800</v>
      </c>
      <c r="D21" s="22">
        <v>118800</v>
      </c>
      <c r="E21" s="22">
        <v>118800</v>
      </c>
      <c r="F21" s="22"/>
      <c r="G21" s="22">
        <v>18750000</v>
      </c>
    </row>
    <row r="22" ht="27" customHeight="1" spans="1:7">
      <c r="A22" s="31" t="s">
        <v>88</v>
      </c>
      <c r="B22" s="126" t="s">
        <v>89</v>
      </c>
      <c r="C22" s="22">
        <v>5391800</v>
      </c>
      <c r="D22" s="22">
        <v>31200</v>
      </c>
      <c r="E22" s="22">
        <v>31200</v>
      </c>
      <c r="F22" s="22"/>
      <c r="G22" s="22">
        <v>5360600</v>
      </c>
    </row>
    <row r="23" ht="27" customHeight="1" spans="1:7">
      <c r="A23" s="31" t="s">
        <v>90</v>
      </c>
      <c r="B23" s="126" t="s">
        <v>91</v>
      </c>
      <c r="C23" s="22">
        <v>16219057.6</v>
      </c>
      <c r="D23" s="22">
        <v>16219057.6</v>
      </c>
      <c r="E23" s="22">
        <v>14161910</v>
      </c>
      <c r="F23" s="22">
        <v>2057147.6</v>
      </c>
      <c r="G23" s="22"/>
    </row>
    <row r="24" ht="27" customHeight="1" spans="1:7">
      <c r="A24" s="31" t="s">
        <v>92</v>
      </c>
      <c r="B24" s="31" t="s">
        <v>93</v>
      </c>
      <c r="C24" s="22">
        <v>1709612.1</v>
      </c>
      <c r="D24" s="22">
        <v>1709612.1</v>
      </c>
      <c r="E24" s="22">
        <v>1709612.1</v>
      </c>
      <c r="F24" s="22"/>
      <c r="G24" s="22"/>
    </row>
    <row r="25" ht="27" customHeight="1" spans="1:7">
      <c r="A25" s="31" t="s">
        <v>94</v>
      </c>
      <c r="B25" s="125" t="s">
        <v>95</v>
      </c>
      <c r="C25" s="22">
        <v>1709612.1</v>
      </c>
      <c r="D25" s="22">
        <v>1709612.1</v>
      </c>
      <c r="E25" s="22">
        <v>1709612.1</v>
      </c>
      <c r="F25" s="22"/>
      <c r="G25" s="22"/>
    </row>
    <row r="26" ht="27" customHeight="1" spans="1:7">
      <c r="A26" s="31" t="s">
        <v>96</v>
      </c>
      <c r="B26" s="126" t="s">
        <v>97</v>
      </c>
      <c r="C26" s="22">
        <v>1709612.1</v>
      </c>
      <c r="D26" s="22">
        <v>1709612.1</v>
      </c>
      <c r="E26" s="22">
        <v>1709612.1</v>
      </c>
      <c r="F26" s="22"/>
      <c r="G26" s="22"/>
    </row>
    <row r="27" ht="27" customHeight="1" spans="1:7">
      <c r="A27" s="127" t="s">
        <v>98</v>
      </c>
      <c r="B27" s="128" t="s">
        <v>98</v>
      </c>
      <c r="C27" s="22">
        <v>58954419.26</v>
      </c>
      <c r="D27" s="22">
        <v>23729143.26</v>
      </c>
      <c r="E27" s="22">
        <v>21555355.66</v>
      </c>
      <c r="F27" s="22">
        <v>2173787.6</v>
      </c>
      <c r="G27" s="22">
        <v>35225276</v>
      </c>
    </row>
    <row r="28" ht="27" customHeight="1"/>
  </sheetData>
  <mergeCells count="7">
    <mergeCell ref="A2:G2"/>
    <mergeCell ref="A3:E3"/>
    <mergeCell ref="A4:B4"/>
    <mergeCell ref="D4:F4"/>
    <mergeCell ref="A27:B27"/>
    <mergeCell ref="C4:C5"/>
    <mergeCell ref="G4:G5"/>
  </mergeCells>
  <pageMargins left="0.75" right="0.75" top="1" bottom="1" header="0.511805555555556" footer="0.511805555555556"/>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D17" sqref="D17"/>
    </sheetView>
  </sheetViews>
  <sheetFormatPr defaultColWidth="9.14285714285714" defaultRowHeight="14.25" customHeight="1" outlineLevelRow="6" outlineLevelCol="5"/>
  <cols>
    <col min="1" max="1" width="25.552380952381" customWidth="1"/>
    <col min="2" max="2" width="24.6666666666667" customWidth="1"/>
    <col min="3" max="3" width="27" customWidth="1"/>
    <col min="4" max="4" width="24.447619047619" customWidth="1"/>
    <col min="5" max="5" width="27" customWidth="1"/>
    <col min="6" max="6" width="27.552380952381" customWidth="1"/>
  </cols>
  <sheetData>
    <row r="1" ht="18" customHeight="1" spans="1:6">
      <c r="A1" s="113"/>
      <c r="B1" s="113"/>
      <c r="C1" s="61"/>
      <c r="F1" s="60" t="s">
        <v>121</v>
      </c>
    </row>
    <row r="2" ht="25.5" customHeight="1" spans="1:6">
      <c r="A2" s="114" t="s">
        <v>122</v>
      </c>
      <c r="B2" s="114"/>
      <c r="C2" s="114"/>
      <c r="D2" s="114"/>
      <c r="E2" s="114"/>
      <c r="F2" s="114"/>
    </row>
    <row r="3" ht="24" customHeight="1" spans="1:6">
      <c r="A3" s="4" t="str">
        <f>"单位名称："&amp;"云南省测绘工程院"</f>
        <v>单位名称：云南省测绘工程院</v>
      </c>
      <c r="B3" s="113"/>
      <c r="C3" s="61"/>
      <c r="F3" s="60" t="s">
        <v>123</v>
      </c>
    </row>
    <row r="4" ht="27" customHeight="1" spans="1:6">
      <c r="A4" s="9" t="s">
        <v>124</v>
      </c>
      <c r="B4" s="15" t="s">
        <v>125</v>
      </c>
      <c r="C4" s="10" t="s">
        <v>126</v>
      </c>
      <c r="D4" s="11"/>
      <c r="E4" s="12"/>
      <c r="F4" s="15" t="s">
        <v>127</v>
      </c>
    </row>
    <row r="5" ht="27" customHeight="1" spans="1:6">
      <c r="A5" s="17"/>
      <c r="B5" s="18"/>
      <c r="C5" s="63" t="s">
        <v>32</v>
      </c>
      <c r="D5" s="63" t="s">
        <v>128</v>
      </c>
      <c r="E5" s="63" t="s">
        <v>129</v>
      </c>
      <c r="F5" s="18"/>
    </row>
    <row r="6" ht="27" customHeight="1" spans="1:6">
      <c r="A6" s="115">
        <v>1</v>
      </c>
      <c r="B6" s="115">
        <v>2</v>
      </c>
      <c r="C6" s="116">
        <v>3</v>
      </c>
      <c r="D6" s="115">
        <v>4</v>
      </c>
      <c r="E6" s="115">
        <v>5</v>
      </c>
      <c r="F6" s="115">
        <v>6</v>
      </c>
    </row>
    <row r="7" ht="27" customHeight="1" spans="1:6">
      <c r="A7" s="117">
        <v>283824.66</v>
      </c>
      <c r="B7" s="117"/>
      <c r="C7" s="118">
        <v>283824.66</v>
      </c>
      <c r="D7" s="117"/>
      <c r="E7" s="117">
        <v>283824.66</v>
      </c>
      <c r="F7" s="117"/>
    </row>
  </sheetData>
  <mergeCells count="6">
    <mergeCell ref="A2:F2"/>
    <mergeCell ref="A3:D3"/>
    <mergeCell ref="C4:E4"/>
    <mergeCell ref="A4:A5"/>
    <mergeCell ref="B4:B5"/>
    <mergeCell ref="F4:F5"/>
  </mergeCells>
  <pageMargins left="0.75" right="0.75" top="1" bottom="1" header="0.511805555555556" footer="0.511805555555556"/>
  <pageSetup paperSize="9"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48"/>
  <sheetViews>
    <sheetView showZeros="0" workbookViewId="0">
      <selection activeCell="G56" sqref="G56"/>
    </sheetView>
  </sheetViews>
  <sheetFormatPr defaultColWidth="9.14285714285714" defaultRowHeight="14.25" customHeight="1"/>
  <cols>
    <col min="1" max="1" width="28.7047619047619" customWidth="1"/>
    <col min="2" max="3" width="23.847619047619" customWidth="1"/>
    <col min="4" max="4" width="14.6" customWidth="1"/>
    <col min="5" max="5" width="31.2190476190476" customWidth="1"/>
    <col min="6" max="6" width="14.7428571428571" customWidth="1"/>
    <col min="7" max="7" width="27.8857142857143" customWidth="1"/>
    <col min="8" max="13" width="15.3142857142857" customWidth="1"/>
    <col min="14" max="16" width="14.7428571428571" customWidth="1"/>
    <col min="17" max="17" width="14.8761904761905" customWidth="1"/>
    <col min="18" max="23" width="15.0285714285714" customWidth="1"/>
  </cols>
  <sheetData>
    <row r="1" ht="13.5" customHeight="1" spans="1:23">
      <c r="D1" s="1"/>
      <c r="E1" s="1"/>
      <c r="F1" s="1"/>
      <c r="G1" s="1"/>
      <c r="U1" s="108"/>
      <c r="W1" s="56" t="s">
        <v>130</v>
      </c>
    </row>
    <row r="2" ht="27.75" customHeight="1" spans="1:23">
      <c r="A2" s="28" t="s">
        <v>131</v>
      </c>
      <c r="B2" s="28"/>
      <c r="C2" s="28"/>
      <c r="D2" s="28"/>
      <c r="E2" s="28"/>
      <c r="F2" s="28"/>
      <c r="G2" s="28"/>
      <c r="H2" s="28"/>
      <c r="I2" s="28"/>
      <c r="J2" s="28"/>
      <c r="K2" s="28"/>
      <c r="L2" s="28"/>
      <c r="M2" s="28"/>
      <c r="N2" s="28"/>
      <c r="O2" s="28"/>
      <c r="P2" s="28"/>
      <c r="Q2" s="28"/>
      <c r="R2" s="28"/>
      <c r="S2" s="28"/>
      <c r="T2" s="28"/>
      <c r="U2" s="28"/>
      <c r="V2" s="28"/>
      <c r="W2" s="28"/>
    </row>
    <row r="3" ht="20" customHeight="1" spans="1:23">
      <c r="A3" s="4" t="str">
        <f>"单位名称："&amp;"云南省测绘工程院"</f>
        <v>单位名称：云南省测绘工程院</v>
      </c>
      <c r="B3" s="5"/>
      <c r="C3" s="5"/>
      <c r="D3" s="5"/>
      <c r="E3" s="5"/>
      <c r="F3" s="5"/>
      <c r="G3" s="5"/>
      <c r="H3" s="6"/>
      <c r="I3" s="6"/>
      <c r="J3" s="6"/>
      <c r="K3" s="6"/>
      <c r="L3" s="6"/>
      <c r="M3" s="6"/>
      <c r="N3" s="6"/>
      <c r="O3" s="6"/>
      <c r="P3" s="6"/>
      <c r="Q3" s="6"/>
      <c r="U3" s="108"/>
      <c r="W3" s="104" t="s">
        <v>123</v>
      </c>
    </row>
    <row r="4" ht="21.75" customHeight="1" spans="1:23">
      <c r="A4" s="8" t="s">
        <v>132</v>
      </c>
      <c r="B4" s="8" t="s">
        <v>133</v>
      </c>
      <c r="C4" s="8" t="s">
        <v>134</v>
      </c>
      <c r="D4" s="9" t="s">
        <v>135</v>
      </c>
      <c r="E4" s="9" t="s">
        <v>136</v>
      </c>
      <c r="F4" s="9" t="s">
        <v>137</v>
      </c>
      <c r="G4" s="9" t="s">
        <v>138</v>
      </c>
      <c r="H4" s="63" t="s">
        <v>139</v>
      </c>
      <c r="I4" s="63"/>
      <c r="J4" s="63"/>
      <c r="K4" s="63"/>
      <c r="L4" s="63"/>
      <c r="M4" s="63"/>
      <c r="N4" s="63"/>
      <c r="O4" s="63"/>
      <c r="P4" s="63"/>
      <c r="Q4" s="48"/>
      <c r="R4" s="63"/>
      <c r="S4" s="63"/>
      <c r="T4" s="63"/>
      <c r="U4" s="63"/>
      <c r="V4" s="63"/>
      <c r="W4" s="63"/>
    </row>
    <row r="5" ht="21.75" customHeight="1" spans="1:23">
      <c r="A5" s="13"/>
      <c r="B5" s="13"/>
      <c r="C5" s="13"/>
      <c r="D5" s="14"/>
      <c r="E5" s="14"/>
      <c r="F5" s="14"/>
      <c r="G5" s="14"/>
      <c r="H5" s="63" t="s">
        <v>30</v>
      </c>
      <c r="I5" s="48" t="s">
        <v>33</v>
      </c>
      <c r="J5" s="48"/>
      <c r="K5" s="48"/>
      <c r="L5" s="63"/>
      <c r="M5" s="63"/>
      <c r="N5" s="63" t="s">
        <v>140</v>
      </c>
      <c r="O5" s="63"/>
      <c r="P5" s="63"/>
      <c r="Q5" s="48" t="s">
        <v>36</v>
      </c>
      <c r="R5" s="63" t="s">
        <v>51</v>
      </c>
      <c r="S5" s="48"/>
      <c r="T5" s="48"/>
      <c r="U5" s="48"/>
      <c r="V5" s="48"/>
      <c r="W5" s="48"/>
    </row>
    <row r="6" ht="15" customHeight="1" spans="1:23">
      <c r="A6" s="16"/>
      <c r="B6" s="16"/>
      <c r="C6" s="16"/>
      <c r="D6" s="17"/>
      <c r="E6" s="17"/>
      <c r="F6" s="17"/>
      <c r="G6" s="17"/>
      <c r="H6" s="63"/>
      <c r="I6" s="48" t="s">
        <v>141</v>
      </c>
      <c r="J6" s="48" t="s">
        <v>142</v>
      </c>
      <c r="K6" s="48" t="s">
        <v>143</v>
      </c>
      <c r="L6" s="48" t="s">
        <v>144</v>
      </c>
      <c r="M6" s="48" t="s">
        <v>145</v>
      </c>
      <c r="N6" s="48" t="s">
        <v>33</v>
      </c>
      <c r="O6" s="48" t="s">
        <v>34</v>
      </c>
      <c r="P6" s="48" t="s">
        <v>35</v>
      </c>
      <c r="Q6" s="48"/>
      <c r="R6" s="48" t="s">
        <v>32</v>
      </c>
      <c r="S6" s="48" t="s">
        <v>43</v>
      </c>
      <c r="T6" s="48" t="s">
        <v>146</v>
      </c>
      <c r="U6" s="48" t="s">
        <v>39</v>
      </c>
      <c r="V6" s="48" t="s">
        <v>40</v>
      </c>
      <c r="W6" s="48" t="s">
        <v>41</v>
      </c>
    </row>
    <row r="7" ht="27.75" customHeight="1" spans="1:23">
      <c r="A7" s="16"/>
      <c r="B7" s="16"/>
      <c r="C7" s="16"/>
      <c r="D7" s="17"/>
      <c r="E7" s="17"/>
      <c r="F7" s="17"/>
      <c r="G7" s="17"/>
      <c r="H7" s="63"/>
      <c r="I7" s="48"/>
      <c r="J7" s="48"/>
      <c r="K7" s="48"/>
      <c r="L7" s="48"/>
      <c r="M7" s="48"/>
      <c r="N7" s="48"/>
      <c r="O7" s="48"/>
      <c r="P7" s="48"/>
      <c r="Q7" s="48"/>
      <c r="R7" s="48"/>
      <c r="S7" s="48"/>
      <c r="T7" s="48"/>
      <c r="U7" s="48"/>
      <c r="V7" s="48"/>
      <c r="W7" s="48"/>
    </row>
    <row r="8" ht="27" customHeight="1" spans="1:23">
      <c r="A8" s="111">
        <v>1</v>
      </c>
      <c r="B8" s="111">
        <v>2</v>
      </c>
      <c r="C8" s="111">
        <v>3</v>
      </c>
      <c r="D8" s="111">
        <v>4</v>
      </c>
      <c r="E8" s="111">
        <v>5</v>
      </c>
      <c r="F8" s="111">
        <v>6</v>
      </c>
      <c r="G8" s="111">
        <v>7</v>
      </c>
      <c r="H8" s="111">
        <v>8</v>
      </c>
      <c r="I8" s="111">
        <v>9</v>
      </c>
      <c r="J8" s="111">
        <v>10</v>
      </c>
      <c r="K8" s="111">
        <v>11</v>
      </c>
      <c r="L8" s="111">
        <v>12</v>
      </c>
      <c r="M8" s="111">
        <v>13</v>
      </c>
      <c r="N8" s="111">
        <v>14</v>
      </c>
      <c r="O8" s="111">
        <v>15</v>
      </c>
      <c r="P8" s="111">
        <v>16</v>
      </c>
      <c r="Q8" s="111">
        <v>17</v>
      </c>
      <c r="R8" s="111">
        <v>18</v>
      </c>
      <c r="S8" s="111">
        <v>19</v>
      </c>
      <c r="T8" s="111">
        <v>20</v>
      </c>
      <c r="U8" s="111">
        <v>21</v>
      </c>
      <c r="V8" s="111">
        <v>22</v>
      </c>
      <c r="W8" s="111">
        <v>23</v>
      </c>
    </row>
    <row r="9" ht="27" customHeight="1" spans="1:23">
      <c r="A9" s="23" t="s">
        <v>45</v>
      </c>
      <c r="B9" s="109"/>
      <c r="C9" s="23"/>
      <c r="D9" s="23"/>
      <c r="E9" s="23"/>
      <c r="F9" s="23"/>
      <c r="G9" s="23"/>
      <c r="H9" s="22">
        <v>99057566.61</v>
      </c>
      <c r="I9" s="22">
        <v>23729143.26</v>
      </c>
      <c r="J9" s="22">
        <v>5712192.17</v>
      </c>
      <c r="K9" s="22"/>
      <c r="L9" s="22">
        <v>18016951.09</v>
      </c>
      <c r="M9" s="22"/>
      <c r="N9" s="22"/>
      <c r="O9" s="22"/>
      <c r="P9" s="22"/>
      <c r="Q9" s="22"/>
      <c r="R9" s="22">
        <v>75328423.35</v>
      </c>
      <c r="S9" s="22">
        <v>75328423.35</v>
      </c>
      <c r="T9" s="22"/>
      <c r="U9" s="22"/>
      <c r="V9" s="22"/>
      <c r="W9" s="22"/>
    </row>
    <row r="10" ht="27" customHeight="1" spans="1:23">
      <c r="A10" s="112" t="s">
        <v>45</v>
      </c>
      <c r="B10" s="109" t="s">
        <v>147</v>
      </c>
      <c r="C10" s="23" t="s">
        <v>148</v>
      </c>
      <c r="D10" s="23" t="s">
        <v>90</v>
      </c>
      <c r="E10" s="23" t="s">
        <v>91</v>
      </c>
      <c r="F10" s="23" t="s">
        <v>149</v>
      </c>
      <c r="G10" s="23" t="s">
        <v>150</v>
      </c>
      <c r="H10" s="22">
        <v>11789992</v>
      </c>
      <c r="I10" s="22">
        <v>11389992</v>
      </c>
      <c r="J10" s="22">
        <v>2847498</v>
      </c>
      <c r="K10" s="22"/>
      <c r="L10" s="22">
        <v>8542494</v>
      </c>
      <c r="M10" s="22"/>
      <c r="N10" s="22"/>
      <c r="O10" s="22"/>
      <c r="P10" s="22"/>
      <c r="Q10" s="22"/>
      <c r="R10" s="22">
        <v>400000</v>
      </c>
      <c r="S10" s="22">
        <v>400000</v>
      </c>
      <c r="T10" s="22"/>
      <c r="U10" s="22"/>
      <c r="V10" s="22"/>
      <c r="W10" s="22"/>
    </row>
    <row r="11" ht="27" customHeight="1" spans="1:23">
      <c r="A11" s="112" t="s">
        <v>45</v>
      </c>
      <c r="B11" s="109" t="s">
        <v>147</v>
      </c>
      <c r="C11" s="23" t="s">
        <v>148</v>
      </c>
      <c r="D11" s="23" t="s">
        <v>90</v>
      </c>
      <c r="E11" s="23" t="s">
        <v>91</v>
      </c>
      <c r="F11" s="23" t="s">
        <v>151</v>
      </c>
      <c r="G11" s="23" t="s">
        <v>152</v>
      </c>
      <c r="H11" s="22">
        <v>37152</v>
      </c>
      <c r="I11" s="22">
        <v>1152</v>
      </c>
      <c r="J11" s="22">
        <v>288</v>
      </c>
      <c r="K11" s="22"/>
      <c r="L11" s="22">
        <v>864</v>
      </c>
      <c r="M11" s="22"/>
      <c r="N11" s="22"/>
      <c r="O11" s="22"/>
      <c r="P11" s="22"/>
      <c r="Q11" s="22"/>
      <c r="R11" s="22">
        <v>36000</v>
      </c>
      <c r="S11" s="22">
        <v>36000</v>
      </c>
      <c r="T11" s="22"/>
      <c r="U11" s="22"/>
      <c r="V11" s="22"/>
      <c r="W11" s="22"/>
    </row>
    <row r="12" ht="27" customHeight="1" spans="1:23">
      <c r="A12" s="112" t="s">
        <v>45</v>
      </c>
      <c r="B12" s="109" t="s">
        <v>147</v>
      </c>
      <c r="C12" s="23" t="s">
        <v>148</v>
      </c>
      <c r="D12" s="23" t="s">
        <v>90</v>
      </c>
      <c r="E12" s="23" t="s">
        <v>91</v>
      </c>
      <c r="F12" s="23" t="s">
        <v>153</v>
      </c>
      <c r="G12" s="23" t="s">
        <v>154</v>
      </c>
      <c r="H12" s="22">
        <v>1039166</v>
      </c>
      <c r="I12" s="22">
        <v>949166</v>
      </c>
      <c r="J12" s="22">
        <v>237291.5</v>
      </c>
      <c r="K12" s="22"/>
      <c r="L12" s="22">
        <v>711874.5</v>
      </c>
      <c r="M12" s="22"/>
      <c r="N12" s="22"/>
      <c r="O12" s="22"/>
      <c r="P12" s="22"/>
      <c r="Q12" s="22"/>
      <c r="R12" s="22">
        <v>90000</v>
      </c>
      <c r="S12" s="22">
        <v>90000</v>
      </c>
      <c r="T12" s="22"/>
      <c r="U12" s="22"/>
      <c r="V12" s="22"/>
      <c r="W12" s="22"/>
    </row>
    <row r="13" ht="27" customHeight="1" spans="1:23">
      <c r="A13" s="112" t="s">
        <v>45</v>
      </c>
      <c r="B13" s="109" t="s">
        <v>147</v>
      </c>
      <c r="C13" s="23" t="s">
        <v>148</v>
      </c>
      <c r="D13" s="23" t="s">
        <v>90</v>
      </c>
      <c r="E13" s="23" t="s">
        <v>91</v>
      </c>
      <c r="F13" s="23" t="s">
        <v>155</v>
      </c>
      <c r="G13" s="23" t="s">
        <v>156</v>
      </c>
      <c r="H13" s="22">
        <v>28694431.2</v>
      </c>
      <c r="I13" s="22">
        <v>1821600</v>
      </c>
      <c r="J13" s="22">
        <v>455400</v>
      </c>
      <c r="K13" s="22"/>
      <c r="L13" s="22">
        <v>1366200</v>
      </c>
      <c r="M13" s="22"/>
      <c r="N13" s="22"/>
      <c r="O13" s="22"/>
      <c r="P13" s="22"/>
      <c r="Q13" s="22"/>
      <c r="R13" s="22">
        <v>26872831.2</v>
      </c>
      <c r="S13" s="22">
        <v>26872831.2</v>
      </c>
      <c r="T13" s="22"/>
      <c r="U13" s="22"/>
      <c r="V13" s="22"/>
      <c r="W13" s="22"/>
    </row>
    <row r="14" ht="27" customHeight="1" spans="1:23">
      <c r="A14" s="112" t="s">
        <v>45</v>
      </c>
      <c r="B14" s="109" t="s">
        <v>157</v>
      </c>
      <c r="C14" s="23" t="s">
        <v>158</v>
      </c>
      <c r="D14" s="23" t="s">
        <v>65</v>
      </c>
      <c r="E14" s="23" t="s">
        <v>66</v>
      </c>
      <c r="F14" s="23" t="s">
        <v>159</v>
      </c>
      <c r="G14" s="23" t="s">
        <v>160</v>
      </c>
      <c r="H14" s="22">
        <v>4306089.93</v>
      </c>
      <c r="I14" s="22">
        <v>2379007.34</v>
      </c>
      <c r="J14" s="22">
        <v>594751.84</v>
      </c>
      <c r="K14" s="22"/>
      <c r="L14" s="22">
        <v>1784255.5</v>
      </c>
      <c r="M14" s="22"/>
      <c r="N14" s="22"/>
      <c r="O14" s="22"/>
      <c r="P14" s="22"/>
      <c r="Q14" s="22"/>
      <c r="R14" s="22">
        <v>1927082.59</v>
      </c>
      <c r="S14" s="22">
        <v>1927082.59</v>
      </c>
      <c r="T14" s="22"/>
      <c r="U14" s="22"/>
      <c r="V14" s="22"/>
      <c r="W14" s="22"/>
    </row>
    <row r="15" ht="27" customHeight="1" spans="1:23">
      <c r="A15" s="112" t="s">
        <v>45</v>
      </c>
      <c r="B15" s="109" t="s">
        <v>157</v>
      </c>
      <c r="C15" s="23" t="s">
        <v>158</v>
      </c>
      <c r="D15" s="23" t="s">
        <v>69</v>
      </c>
      <c r="E15" s="23" t="s">
        <v>68</v>
      </c>
      <c r="F15" s="23" t="s">
        <v>161</v>
      </c>
      <c r="G15" s="23" t="s">
        <v>162</v>
      </c>
      <c r="H15" s="22">
        <v>818616.42</v>
      </c>
      <c r="I15" s="22">
        <v>126842.79</v>
      </c>
      <c r="J15" s="22">
        <v>31710.7</v>
      </c>
      <c r="K15" s="22"/>
      <c r="L15" s="22">
        <v>95132.09</v>
      </c>
      <c r="M15" s="22"/>
      <c r="N15" s="22"/>
      <c r="O15" s="22"/>
      <c r="P15" s="22"/>
      <c r="Q15" s="22"/>
      <c r="R15" s="22">
        <v>691773.63</v>
      </c>
      <c r="S15" s="22">
        <v>691773.63</v>
      </c>
      <c r="T15" s="22"/>
      <c r="U15" s="22"/>
      <c r="V15" s="22"/>
      <c r="W15" s="22"/>
    </row>
    <row r="16" ht="27" customHeight="1" spans="1:23">
      <c r="A16" s="112" t="s">
        <v>45</v>
      </c>
      <c r="B16" s="109" t="s">
        <v>157</v>
      </c>
      <c r="C16" s="23" t="s">
        <v>158</v>
      </c>
      <c r="D16" s="23" t="s">
        <v>74</v>
      </c>
      <c r="E16" s="23" t="s">
        <v>75</v>
      </c>
      <c r="F16" s="23" t="s">
        <v>163</v>
      </c>
      <c r="G16" s="23" t="s">
        <v>164</v>
      </c>
      <c r="H16" s="22">
        <v>2247829.61</v>
      </c>
      <c r="I16" s="22">
        <v>1486879.59</v>
      </c>
      <c r="J16" s="22">
        <v>371719.9</v>
      </c>
      <c r="K16" s="22"/>
      <c r="L16" s="22">
        <v>1115159.69</v>
      </c>
      <c r="M16" s="22"/>
      <c r="N16" s="22"/>
      <c r="O16" s="22"/>
      <c r="P16" s="22"/>
      <c r="Q16" s="22"/>
      <c r="R16" s="22">
        <v>760950.02</v>
      </c>
      <c r="S16" s="22">
        <v>760950.02</v>
      </c>
      <c r="T16" s="22"/>
      <c r="U16" s="22"/>
      <c r="V16" s="22"/>
      <c r="W16" s="22"/>
    </row>
    <row r="17" ht="27" customHeight="1" spans="1:23">
      <c r="A17" s="112" t="s">
        <v>45</v>
      </c>
      <c r="B17" s="109" t="s">
        <v>157</v>
      </c>
      <c r="C17" s="23" t="s">
        <v>158</v>
      </c>
      <c r="D17" s="23" t="s">
        <v>76</v>
      </c>
      <c r="E17" s="23" t="s">
        <v>77</v>
      </c>
      <c r="F17" s="23" t="s">
        <v>165</v>
      </c>
      <c r="G17" s="23" t="s">
        <v>166</v>
      </c>
      <c r="H17" s="22">
        <v>2103653.75</v>
      </c>
      <c r="I17" s="22">
        <v>1377303.84</v>
      </c>
      <c r="J17" s="22">
        <v>344325.96</v>
      </c>
      <c r="K17" s="22"/>
      <c r="L17" s="22">
        <v>1032977.88</v>
      </c>
      <c r="M17" s="22"/>
      <c r="N17" s="22"/>
      <c r="O17" s="22"/>
      <c r="P17" s="22"/>
      <c r="Q17" s="22"/>
      <c r="R17" s="22">
        <v>726349.91</v>
      </c>
      <c r="S17" s="22">
        <v>726349.91</v>
      </c>
      <c r="T17" s="22"/>
      <c r="U17" s="22"/>
      <c r="V17" s="22"/>
      <c r="W17" s="22"/>
    </row>
    <row r="18" ht="27" customHeight="1" spans="1:23">
      <c r="A18" s="112" t="s">
        <v>45</v>
      </c>
      <c r="B18" s="109" t="s">
        <v>157</v>
      </c>
      <c r="C18" s="23" t="s">
        <v>158</v>
      </c>
      <c r="D18" s="23" t="s">
        <v>78</v>
      </c>
      <c r="E18" s="23" t="s">
        <v>79</v>
      </c>
      <c r="F18" s="23" t="s">
        <v>161</v>
      </c>
      <c r="G18" s="23" t="s">
        <v>162</v>
      </c>
      <c r="H18" s="22">
        <v>241800</v>
      </c>
      <c r="I18" s="22">
        <v>163800</v>
      </c>
      <c r="J18" s="22">
        <v>163800</v>
      </c>
      <c r="K18" s="22"/>
      <c r="L18" s="22"/>
      <c r="M18" s="22"/>
      <c r="N18" s="22"/>
      <c r="O18" s="22"/>
      <c r="P18" s="22"/>
      <c r="Q18" s="22"/>
      <c r="R18" s="22">
        <v>78000</v>
      </c>
      <c r="S18" s="22">
        <v>78000</v>
      </c>
      <c r="T18" s="22"/>
      <c r="U18" s="22"/>
      <c r="V18" s="22"/>
      <c r="W18" s="22"/>
    </row>
    <row r="19" ht="27" customHeight="1" spans="1:23">
      <c r="A19" s="112" t="s">
        <v>45</v>
      </c>
      <c r="B19" s="109" t="s">
        <v>167</v>
      </c>
      <c r="C19" s="23" t="s">
        <v>97</v>
      </c>
      <c r="D19" s="23" t="s">
        <v>96</v>
      </c>
      <c r="E19" s="23" t="s">
        <v>97</v>
      </c>
      <c r="F19" s="23" t="s">
        <v>168</v>
      </c>
      <c r="G19" s="23" t="s">
        <v>97</v>
      </c>
      <c r="H19" s="22">
        <v>7298612.1</v>
      </c>
      <c r="I19" s="22">
        <v>1709612.1</v>
      </c>
      <c r="J19" s="22">
        <v>427403.03</v>
      </c>
      <c r="K19" s="22"/>
      <c r="L19" s="22">
        <v>1282209.07</v>
      </c>
      <c r="M19" s="22"/>
      <c r="N19" s="22"/>
      <c r="O19" s="22"/>
      <c r="P19" s="22"/>
      <c r="Q19" s="22"/>
      <c r="R19" s="22">
        <v>5589000</v>
      </c>
      <c r="S19" s="22">
        <v>5589000</v>
      </c>
      <c r="T19" s="22"/>
      <c r="U19" s="22"/>
      <c r="V19" s="22"/>
      <c r="W19" s="22"/>
    </row>
    <row r="20" ht="27" customHeight="1" spans="1:23">
      <c r="A20" s="112" t="s">
        <v>45</v>
      </c>
      <c r="B20" s="109" t="s">
        <v>169</v>
      </c>
      <c r="C20" s="23" t="s">
        <v>170</v>
      </c>
      <c r="D20" s="23" t="s">
        <v>90</v>
      </c>
      <c r="E20" s="23" t="s">
        <v>91</v>
      </c>
      <c r="F20" s="23" t="s">
        <v>171</v>
      </c>
      <c r="G20" s="23" t="s">
        <v>170</v>
      </c>
      <c r="H20" s="22">
        <v>482940</v>
      </c>
      <c r="I20" s="22"/>
      <c r="J20" s="22"/>
      <c r="K20" s="22"/>
      <c r="L20" s="22"/>
      <c r="M20" s="22"/>
      <c r="N20" s="22"/>
      <c r="O20" s="22"/>
      <c r="P20" s="22"/>
      <c r="Q20" s="22"/>
      <c r="R20" s="22">
        <v>482940</v>
      </c>
      <c r="S20" s="22">
        <v>482940</v>
      </c>
      <c r="T20" s="22"/>
      <c r="U20" s="22"/>
      <c r="V20" s="22"/>
      <c r="W20" s="22"/>
    </row>
    <row r="21" ht="27" customHeight="1" spans="1:23">
      <c r="A21" s="112" t="s">
        <v>45</v>
      </c>
      <c r="B21" s="109" t="s">
        <v>172</v>
      </c>
      <c r="C21" s="23" t="s">
        <v>173</v>
      </c>
      <c r="D21" s="23" t="s">
        <v>90</v>
      </c>
      <c r="E21" s="23" t="s">
        <v>91</v>
      </c>
      <c r="F21" s="23" t="s">
        <v>174</v>
      </c>
      <c r="G21" s="23" t="s">
        <v>175</v>
      </c>
      <c r="H21" s="22">
        <v>581324.66</v>
      </c>
      <c r="I21" s="22">
        <v>283824.66</v>
      </c>
      <c r="J21" s="22"/>
      <c r="K21" s="22"/>
      <c r="L21" s="22">
        <v>283824.66</v>
      </c>
      <c r="M21" s="22"/>
      <c r="N21" s="22"/>
      <c r="O21" s="22"/>
      <c r="P21" s="22"/>
      <c r="Q21" s="22"/>
      <c r="R21" s="22">
        <v>297500</v>
      </c>
      <c r="S21" s="22">
        <v>297500</v>
      </c>
      <c r="T21" s="22"/>
      <c r="U21" s="22"/>
      <c r="V21" s="22"/>
      <c r="W21" s="22"/>
    </row>
    <row r="22" ht="27" customHeight="1" spans="1:23">
      <c r="A22" s="112" t="s">
        <v>45</v>
      </c>
      <c r="B22" s="109" t="s">
        <v>176</v>
      </c>
      <c r="C22" s="23" t="s">
        <v>127</v>
      </c>
      <c r="D22" s="23" t="s">
        <v>90</v>
      </c>
      <c r="E22" s="23" t="s">
        <v>91</v>
      </c>
      <c r="F22" s="23" t="s">
        <v>177</v>
      </c>
      <c r="G22" s="23" t="s">
        <v>127</v>
      </c>
      <c r="H22" s="22">
        <v>25000</v>
      </c>
      <c r="I22" s="22"/>
      <c r="J22" s="22"/>
      <c r="K22" s="22"/>
      <c r="L22" s="22"/>
      <c r="M22" s="22"/>
      <c r="N22" s="22"/>
      <c r="O22" s="22"/>
      <c r="P22" s="22"/>
      <c r="Q22" s="22"/>
      <c r="R22" s="22">
        <v>25000</v>
      </c>
      <c r="S22" s="22">
        <v>25000</v>
      </c>
      <c r="T22" s="22"/>
      <c r="U22" s="22"/>
      <c r="V22" s="22"/>
      <c r="W22" s="22"/>
    </row>
    <row r="23" ht="27" customHeight="1" spans="1:23">
      <c r="A23" s="112" t="s">
        <v>45</v>
      </c>
      <c r="B23" s="109" t="s">
        <v>178</v>
      </c>
      <c r="C23" s="23" t="s">
        <v>179</v>
      </c>
      <c r="D23" s="23" t="s">
        <v>90</v>
      </c>
      <c r="E23" s="23" t="s">
        <v>91</v>
      </c>
      <c r="F23" s="23" t="s">
        <v>180</v>
      </c>
      <c r="G23" s="23" t="s">
        <v>179</v>
      </c>
      <c r="H23" s="22">
        <v>1175378.2</v>
      </c>
      <c r="I23" s="22">
        <v>283238.2</v>
      </c>
      <c r="J23" s="22">
        <v>70809.55</v>
      </c>
      <c r="K23" s="22"/>
      <c r="L23" s="22">
        <v>212428.65</v>
      </c>
      <c r="M23" s="22"/>
      <c r="N23" s="22"/>
      <c r="O23" s="22"/>
      <c r="P23" s="22"/>
      <c r="Q23" s="22"/>
      <c r="R23" s="22">
        <v>892140</v>
      </c>
      <c r="S23" s="22">
        <v>892140</v>
      </c>
      <c r="T23" s="22"/>
      <c r="U23" s="22"/>
      <c r="V23" s="22"/>
      <c r="W23" s="22"/>
    </row>
    <row r="24" ht="27" customHeight="1" spans="1:23">
      <c r="A24" s="112" t="s">
        <v>45</v>
      </c>
      <c r="B24" s="109" t="s">
        <v>181</v>
      </c>
      <c r="C24" s="23" t="s">
        <v>182</v>
      </c>
      <c r="D24" s="23" t="s">
        <v>63</v>
      </c>
      <c r="E24" s="23" t="s">
        <v>64</v>
      </c>
      <c r="F24" s="23" t="s">
        <v>183</v>
      </c>
      <c r="G24" s="23" t="s">
        <v>184</v>
      </c>
      <c r="H24" s="22">
        <v>1003140</v>
      </c>
      <c r="I24" s="22">
        <v>116640</v>
      </c>
      <c r="J24" s="22">
        <v>29160</v>
      </c>
      <c r="K24" s="22"/>
      <c r="L24" s="22">
        <v>87480</v>
      </c>
      <c r="M24" s="22"/>
      <c r="N24" s="22"/>
      <c r="O24" s="22"/>
      <c r="P24" s="22"/>
      <c r="Q24" s="22"/>
      <c r="R24" s="22">
        <v>886500</v>
      </c>
      <c r="S24" s="22">
        <v>886500</v>
      </c>
      <c r="T24" s="22"/>
      <c r="U24" s="22"/>
      <c r="V24" s="22"/>
      <c r="W24" s="22"/>
    </row>
    <row r="25" ht="27" customHeight="1" spans="1:23">
      <c r="A25" s="112" t="s">
        <v>45</v>
      </c>
      <c r="B25" s="109" t="s">
        <v>181</v>
      </c>
      <c r="C25" s="23" t="s">
        <v>182</v>
      </c>
      <c r="D25" s="23" t="s">
        <v>90</v>
      </c>
      <c r="E25" s="23" t="s">
        <v>91</v>
      </c>
      <c r="F25" s="23" t="s">
        <v>185</v>
      </c>
      <c r="G25" s="23" t="s">
        <v>186</v>
      </c>
      <c r="H25" s="22">
        <v>159000</v>
      </c>
      <c r="I25" s="22">
        <v>60000</v>
      </c>
      <c r="J25" s="22"/>
      <c r="K25" s="22"/>
      <c r="L25" s="22">
        <v>60000</v>
      </c>
      <c r="M25" s="22"/>
      <c r="N25" s="22"/>
      <c r="O25" s="22"/>
      <c r="P25" s="22"/>
      <c r="Q25" s="22"/>
      <c r="R25" s="22">
        <v>99000</v>
      </c>
      <c r="S25" s="22">
        <v>99000</v>
      </c>
      <c r="T25" s="22"/>
      <c r="U25" s="22"/>
      <c r="V25" s="22"/>
      <c r="W25" s="22"/>
    </row>
    <row r="26" ht="27" customHeight="1" spans="1:23">
      <c r="A26" s="112" t="s">
        <v>45</v>
      </c>
      <c r="B26" s="109" t="s">
        <v>181</v>
      </c>
      <c r="C26" s="23" t="s">
        <v>182</v>
      </c>
      <c r="D26" s="23" t="s">
        <v>90</v>
      </c>
      <c r="E26" s="23" t="s">
        <v>91</v>
      </c>
      <c r="F26" s="23" t="s">
        <v>187</v>
      </c>
      <c r="G26" s="23" t="s">
        <v>188</v>
      </c>
      <c r="H26" s="22">
        <v>108000</v>
      </c>
      <c r="I26" s="22">
        <v>13000</v>
      </c>
      <c r="J26" s="22"/>
      <c r="K26" s="22"/>
      <c r="L26" s="22">
        <v>13000</v>
      </c>
      <c r="M26" s="22"/>
      <c r="N26" s="22"/>
      <c r="O26" s="22"/>
      <c r="P26" s="22"/>
      <c r="Q26" s="22"/>
      <c r="R26" s="22">
        <v>95000</v>
      </c>
      <c r="S26" s="22">
        <v>95000</v>
      </c>
      <c r="T26" s="22"/>
      <c r="U26" s="22"/>
      <c r="V26" s="22"/>
      <c r="W26" s="22"/>
    </row>
    <row r="27" ht="27" customHeight="1" spans="1:23">
      <c r="A27" s="112" t="s">
        <v>45</v>
      </c>
      <c r="B27" s="109" t="s">
        <v>181</v>
      </c>
      <c r="C27" s="23" t="s">
        <v>182</v>
      </c>
      <c r="D27" s="23" t="s">
        <v>90</v>
      </c>
      <c r="E27" s="23" t="s">
        <v>91</v>
      </c>
      <c r="F27" s="23" t="s">
        <v>189</v>
      </c>
      <c r="G27" s="23" t="s">
        <v>190</v>
      </c>
      <c r="H27" s="22">
        <v>800000</v>
      </c>
      <c r="I27" s="22"/>
      <c r="J27" s="22"/>
      <c r="K27" s="22"/>
      <c r="L27" s="22"/>
      <c r="M27" s="22"/>
      <c r="N27" s="22"/>
      <c r="O27" s="22"/>
      <c r="P27" s="22"/>
      <c r="Q27" s="22"/>
      <c r="R27" s="22">
        <v>800000</v>
      </c>
      <c r="S27" s="22">
        <v>800000</v>
      </c>
      <c r="T27" s="22"/>
      <c r="U27" s="22"/>
      <c r="V27" s="22"/>
      <c r="W27" s="22"/>
    </row>
    <row r="28" ht="27" customHeight="1" spans="1:23">
      <c r="A28" s="112" t="s">
        <v>45</v>
      </c>
      <c r="B28" s="109" t="s">
        <v>181</v>
      </c>
      <c r="C28" s="23" t="s">
        <v>182</v>
      </c>
      <c r="D28" s="23" t="s">
        <v>90</v>
      </c>
      <c r="E28" s="23" t="s">
        <v>91</v>
      </c>
      <c r="F28" s="23" t="s">
        <v>191</v>
      </c>
      <c r="G28" s="23" t="s">
        <v>192</v>
      </c>
      <c r="H28" s="22">
        <v>180000</v>
      </c>
      <c r="I28" s="22">
        <v>45000</v>
      </c>
      <c r="J28" s="22">
        <v>11250</v>
      </c>
      <c r="K28" s="22"/>
      <c r="L28" s="22">
        <v>33750</v>
      </c>
      <c r="M28" s="22"/>
      <c r="N28" s="22"/>
      <c r="O28" s="22"/>
      <c r="P28" s="22"/>
      <c r="Q28" s="22"/>
      <c r="R28" s="22">
        <v>135000</v>
      </c>
      <c r="S28" s="22">
        <v>135000</v>
      </c>
      <c r="T28" s="22"/>
      <c r="U28" s="22"/>
      <c r="V28" s="22"/>
      <c r="W28" s="22"/>
    </row>
    <row r="29" ht="27" customHeight="1" spans="1:23">
      <c r="A29" s="112" t="s">
        <v>45</v>
      </c>
      <c r="B29" s="109" t="s">
        <v>181</v>
      </c>
      <c r="C29" s="23" t="s">
        <v>182</v>
      </c>
      <c r="D29" s="23" t="s">
        <v>90</v>
      </c>
      <c r="E29" s="23" t="s">
        <v>91</v>
      </c>
      <c r="F29" s="23" t="s">
        <v>193</v>
      </c>
      <c r="G29" s="23" t="s">
        <v>194</v>
      </c>
      <c r="H29" s="22">
        <v>295000</v>
      </c>
      <c r="I29" s="22">
        <v>45000</v>
      </c>
      <c r="J29" s="22">
        <v>11250</v>
      </c>
      <c r="K29" s="22"/>
      <c r="L29" s="22">
        <v>33750</v>
      </c>
      <c r="M29" s="22"/>
      <c r="N29" s="22"/>
      <c r="O29" s="22"/>
      <c r="P29" s="22"/>
      <c r="Q29" s="22"/>
      <c r="R29" s="22">
        <v>250000</v>
      </c>
      <c r="S29" s="22">
        <v>250000</v>
      </c>
      <c r="T29" s="22"/>
      <c r="U29" s="22"/>
      <c r="V29" s="22"/>
      <c r="W29" s="22"/>
    </row>
    <row r="30" ht="27" customHeight="1" spans="1:23">
      <c r="A30" s="112" t="s">
        <v>45</v>
      </c>
      <c r="B30" s="109" t="s">
        <v>181</v>
      </c>
      <c r="C30" s="23" t="s">
        <v>182</v>
      </c>
      <c r="D30" s="23" t="s">
        <v>90</v>
      </c>
      <c r="E30" s="23" t="s">
        <v>91</v>
      </c>
      <c r="F30" s="23" t="s">
        <v>195</v>
      </c>
      <c r="G30" s="23" t="s">
        <v>196</v>
      </c>
      <c r="H30" s="22">
        <v>80000</v>
      </c>
      <c r="I30" s="22">
        <v>20000</v>
      </c>
      <c r="J30" s="22">
        <v>5000</v>
      </c>
      <c r="K30" s="22"/>
      <c r="L30" s="22">
        <v>15000</v>
      </c>
      <c r="M30" s="22"/>
      <c r="N30" s="22"/>
      <c r="O30" s="22"/>
      <c r="P30" s="22"/>
      <c r="Q30" s="22"/>
      <c r="R30" s="22">
        <v>60000</v>
      </c>
      <c r="S30" s="22">
        <v>60000</v>
      </c>
      <c r="T30" s="22"/>
      <c r="U30" s="22"/>
      <c r="V30" s="22"/>
      <c r="W30" s="22"/>
    </row>
    <row r="31" ht="27" customHeight="1" spans="1:23">
      <c r="A31" s="112" t="s">
        <v>45</v>
      </c>
      <c r="B31" s="109" t="s">
        <v>181</v>
      </c>
      <c r="C31" s="23" t="s">
        <v>182</v>
      </c>
      <c r="D31" s="23" t="s">
        <v>90</v>
      </c>
      <c r="E31" s="23" t="s">
        <v>91</v>
      </c>
      <c r="F31" s="23" t="s">
        <v>197</v>
      </c>
      <c r="G31" s="23" t="s">
        <v>198</v>
      </c>
      <c r="H31" s="22">
        <v>2414000</v>
      </c>
      <c r="I31" s="22">
        <v>414000</v>
      </c>
      <c r="J31" s="22"/>
      <c r="K31" s="22"/>
      <c r="L31" s="22">
        <v>414000</v>
      </c>
      <c r="M31" s="22"/>
      <c r="N31" s="22"/>
      <c r="O31" s="22"/>
      <c r="P31" s="22"/>
      <c r="Q31" s="22"/>
      <c r="R31" s="22">
        <v>2000000</v>
      </c>
      <c r="S31" s="22">
        <v>2000000</v>
      </c>
      <c r="T31" s="22"/>
      <c r="U31" s="22"/>
      <c r="V31" s="22"/>
      <c r="W31" s="22"/>
    </row>
    <row r="32" ht="27" customHeight="1" spans="1:23">
      <c r="A32" s="112" t="s">
        <v>45</v>
      </c>
      <c r="B32" s="109" t="s">
        <v>181</v>
      </c>
      <c r="C32" s="23" t="s">
        <v>182</v>
      </c>
      <c r="D32" s="23" t="s">
        <v>90</v>
      </c>
      <c r="E32" s="23" t="s">
        <v>91</v>
      </c>
      <c r="F32" s="23" t="s">
        <v>199</v>
      </c>
      <c r="G32" s="23" t="s">
        <v>200</v>
      </c>
      <c r="H32" s="22">
        <v>1325501.92</v>
      </c>
      <c r="I32" s="22">
        <v>164501.92</v>
      </c>
      <c r="J32" s="22">
        <v>41125.48</v>
      </c>
      <c r="K32" s="22"/>
      <c r="L32" s="22">
        <v>123376.44</v>
      </c>
      <c r="M32" s="22"/>
      <c r="N32" s="22"/>
      <c r="O32" s="22"/>
      <c r="P32" s="22"/>
      <c r="Q32" s="22"/>
      <c r="R32" s="22">
        <v>1161000</v>
      </c>
      <c r="S32" s="22">
        <v>1161000</v>
      </c>
      <c r="T32" s="22"/>
      <c r="U32" s="22"/>
      <c r="V32" s="22"/>
      <c r="W32" s="22"/>
    </row>
    <row r="33" ht="27" customHeight="1" spans="1:23">
      <c r="A33" s="112" t="s">
        <v>45</v>
      </c>
      <c r="B33" s="109" t="s">
        <v>181</v>
      </c>
      <c r="C33" s="23" t="s">
        <v>182</v>
      </c>
      <c r="D33" s="23" t="s">
        <v>90</v>
      </c>
      <c r="E33" s="23" t="s">
        <v>91</v>
      </c>
      <c r="F33" s="23" t="s">
        <v>201</v>
      </c>
      <c r="G33" s="23" t="s">
        <v>202</v>
      </c>
      <c r="H33" s="22">
        <v>3766000</v>
      </c>
      <c r="I33" s="22">
        <v>90000</v>
      </c>
      <c r="J33" s="22">
        <v>22500</v>
      </c>
      <c r="K33" s="22"/>
      <c r="L33" s="22">
        <v>67500</v>
      </c>
      <c r="M33" s="22"/>
      <c r="N33" s="22"/>
      <c r="O33" s="22"/>
      <c r="P33" s="22"/>
      <c r="Q33" s="22"/>
      <c r="R33" s="22">
        <v>3676000</v>
      </c>
      <c r="S33" s="22">
        <v>3676000</v>
      </c>
      <c r="T33" s="22"/>
      <c r="U33" s="22"/>
      <c r="V33" s="22"/>
      <c r="W33" s="22"/>
    </row>
    <row r="34" ht="27" customHeight="1" spans="1:23">
      <c r="A34" s="112" t="s">
        <v>45</v>
      </c>
      <c r="B34" s="109" t="s">
        <v>181</v>
      </c>
      <c r="C34" s="23" t="s">
        <v>182</v>
      </c>
      <c r="D34" s="23" t="s">
        <v>90</v>
      </c>
      <c r="E34" s="23" t="s">
        <v>91</v>
      </c>
      <c r="F34" s="23" t="s">
        <v>203</v>
      </c>
      <c r="G34" s="23" t="s">
        <v>204</v>
      </c>
      <c r="H34" s="22">
        <v>165000</v>
      </c>
      <c r="I34" s="22"/>
      <c r="J34" s="22"/>
      <c r="K34" s="22"/>
      <c r="L34" s="22"/>
      <c r="M34" s="22"/>
      <c r="N34" s="22"/>
      <c r="O34" s="22"/>
      <c r="P34" s="22"/>
      <c r="Q34" s="22"/>
      <c r="R34" s="22">
        <v>165000</v>
      </c>
      <c r="S34" s="22">
        <v>165000</v>
      </c>
      <c r="T34" s="22"/>
      <c r="U34" s="22"/>
      <c r="V34" s="22"/>
      <c r="W34" s="22"/>
    </row>
    <row r="35" ht="27" customHeight="1" spans="1:23">
      <c r="A35" s="112" t="s">
        <v>45</v>
      </c>
      <c r="B35" s="109" t="s">
        <v>181</v>
      </c>
      <c r="C35" s="23" t="s">
        <v>182</v>
      </c>
      <c r="D35" s="23" t="s">
        <v>90</v>
      </c>
      <c r="E35" s="23" t="s">
        <v>91</v>
      </c>
      <c r="F35" s="23" t="s">
        <v>205</v>
      </c>
      <c r="G35" s="23" t="s">
        <v>206</v>
      </c>
      <c r="H35" s="22">
        <v>80500</v>
      </c>
      <c r="I35" s="22">
        <v>8500</v>
      </c>
      <c r="J35" s="22">
        <v>2125</v>
      </c>
      <c r="K35" s="22"/>
      <c r="L35" s="22">
        <v>6375</v>
      </c>
      <c r="M35" s="22"/>
      <c r="N35" s="22"/>
      <c r="O35" s="22"/>
      <c r="P35" s="22"/>
      <c r="Q35" s="22"/>
      <c r="R35" s="22">
        <v>72000</v>
      </c>
      <c r="S35" s="22">
        <v>72000</v>
      </c>
      <c r="T35" s="22"/>
      <c r="U35" s="22"/>
      <c r="V35" s="22"/>
      <c r="W35" s="22"/>
    </row>
    <row r="36" ht="27" customHeight="1" spans="1:23">
      <c r="A36" s="112" t="s">
        <v>45</v>
      </c>
      <c r="B36" s="109" t="s">
        <v>181</v>
      </c>
      <c r="C36" s="23" t="s">
        <v>182</v>
      </c>
      <c r="D36" s="23" t="s">
        <v>90</v>
      </c>
      <c r="E36" s="23" t="s">
        <v>91</v>
      </c>
      <c r="F36" s="23" t="s">
        <v>207</v>
      </c>
      <c r="G36" s="23" t="s">
        <v>208</v>
      </c>
      <c r="H36" s="22">
        <v>5500</v>
      </c>
      <c r="I36" s="22">
        <v>5500</v>
      </c>
      <c r="J36" s="22">
        <v>1375</v>
      </c>
      <c r="K36" s="22"/>
      <c r="L36" s="22">
        <v>4125</v>
      </c>
      <c r="M36" s="22"/>
      <c r="N36" s="22"/>
      <c r="O36" s="22"/>
      <c r="P36" s="22"/>
      <c r="Q36" s="22"/>
      <c r="R36" s="22"/>
      <c r="S36" s="22"/>
      <c r="T36" s="22"/>
      <c r="U36" s="22"/>
      <c r="V36" s="22"/>
      <c r="W36" s="22"/>
    </row>
    <row r="37" ht="27" customHeight="1" spans="1:23">
      <c r="A37" s="112" t="s">
        <v>45</v>
      </c>
      <c r="B37" s="109" t="s">
        <v>181</v>
      </c>
      <c r="C37" s="23" t="s">
        <v>182</v>
      </c>
      <c r="D37" s="23" t="s">
        <v>90</v>
      </c>
      <c r="E37" s="23" t="s">
        <v>91</v>
      </c>
      <c r="F37" s="23" t="s">
        <v>209</v>
      </c>
      <c r="G37" s="23" t="s">
        <v>210</v>
      </c>
      <c r="H37" s="22">
        <v>1051900</v>
      </c>
      <c r="I37" s="22"/>
      <c r="J37" s="22"/>
      <c r="K37" s="22"/>
      <c r="L37" s="22"/>
      <c r="M37" s="22"/>
      <c r="N37" s="22"/>
      <c r="O37" s="22"/>
      <c r="P37" s="22"/>
      <c r="Q37" s="22"/>
      <c r="R37" s="22">
        <v>1051900</v>
      </c>
      <c r="S37" s="22">
        <v>1051900</v>
      </c>
      <c r="T37" s="22"/>
      <c r="U37" s="22"/>
      <c r="V37" s="22"/>
      <c r="W37" s="22"/>
    </row>
    <row r="38" ht="27" customHeight="1" spans="1:23">
      <c r="A38" s="112" t="s">
        <v>45</v>
      </c>
      <c r="B38" s="109" t="s">
        <v>181</v>
      </c>
      <c r="C38" s="23" t="s">
        <v>182</v>
      </c>
      <c r="D38" s="23" t="s">
        <v>90</v>
      </c>
      <c r="E38" s="23" t="s">
        <v>91</v>
      </c>
      <c r="F38" s="23" t="s">
        <v>211</v>
      </c>
      <c r="G38" s="23" t="s">
        <v>212</v>
      </c>
      <c r="H38" s="22">
        <v>828000</v>
      </c>
      <c r="I38" s="22"/>
      <c r="J38" s="22"/>
      <c r="K38" s="22"/>
      <c r="L38" s="22"/>
      <c r="M38" s="22"/>
      <c r="N38" s="22"/>
      <c r="O38" s="22"/>
      <c r="P38" s="22"/>
      <c r="Q38" s="22"/>
      <c r="R38" s="22">
        <v>828000</v>
      </c>
      <c r="S38" s="22">
        <v>828000</v>
      </c>
      <c r="T38" s="22"/>
      <c r="U38" s="22"/>
      <c r="V38" s="22"/>
      <c r="W38" s="22"/>
    </row>
    <row r="39" ht="27" customHeight="1" spans="1:23">
      <c r="A39" s="112" t="s">
        <v>45</v>
      </c>
      <c r="B39" s="109" t="s">
        <v>181</v>
      </c>
      <c r="C39" s="23" t="s">
        <v>182</v>
      </c>
      <c r="D39" s="23" t="s">
        <v>90</v>
      </c>
      <c r="E39" s="23" t="s">
        <v>91</v>
      </c>
      <c r="F39" s="23" t="s">
        <v>213</v>
      </c>
      <c r="G39" s="23" t="s">
        <v>214</v>
      </c>
      <c r="H39" s="22">
        <v>8525500</v>
      </c>
      <c r="I39" s="22">
        <v>25500</v>
      </c>
      <c r="J39" s="22">
        <v>6375</v>
      </c>
      <c r="K39" s="22"/>
      <c r="L39" s="22">
        <v>19125</v>
      </c>
      <c r="M39" s="22"/>
      <c r="N39" s="22"/>
      <c r="O39" s="22"/>
      <c r="P39" s="22"/>
      <c r="Q39" s="22"/>
      <c r="R39" s="22">
        <v>8500000</v>
      </c>
      <c r="S39" s="22">
        <v>8500000</v>
      </c>
      <c r="T39" s="22"/>
      <c r="U39" s="22"/>
      <c r="V39" s="22"/>
      <c r="W39" s="22"/>
    </row>
    <row r="40" ht="27" customHeight="1" spans="1:23">
      <c r="A40" s="112" t="s">
        <v>45</v>
      </c>
      <c r="B40" s="109" t="s">
        <v>181</v>
      </c>
      <c r="C40" s="23" t="s">
        <v>182</v>
      </c>
      <c r="D40" s="23" t="s">
        <v>90</v>
      </c>
      <c r="E40" s="23" t="s">
        <v>91</v>
      </c>
      <c r="F40" s="23" t="s">
        <v>215</v>
      </c>
      <c r="G40" s="23" t="s">
        <v>216</v>
      </c>
      <c r="H40" s="22">
        <v>1602000</v>
      </c>
      <c r="I40" s="22"/>
      <c r="J40" s="22"/>
      <c r="K40" s="22"/>
      <c r="L40" s="22"/>
      <c r="M40" s="22"/>
      <c r="N40" s="22"/>
      <c r="O40" s="22"/>
      <c r="P40" s="22"/>
      <c r="Q40" s="22"/>
      <c r="R40" s="22">
        <v>1602000</v>
      </c>
      <c r="S40" s="22">
        <v>1602000</v>
      </c>
      <c r="T40" s="22"/>
      <c r="U40" s="22"/>
      <c r="V40" s="22"/>
      <c r="W40" s="22"/>
    </row>
    <row r="41" ht="27" customHeight="1" spans="1:23">
      <c r="A41" s="112" t="s">
        <v>45</v>
      </c>
      <c r="B41" s="109" t="s">
        <v>181</v>
      </c>
      <c r="C41" s="23" t="s">
        <v>182</v>
      </c>
      <c r="D41" s="23" t="s">
        <v>90</v>
      </c>
      <c r="E41" s="23" t="s">
        <v>91</v>
      </c>
      <c r="F41" s="23" t="s">
        <v>217</v>
      </c>
      <c r="G41" s="23" t="s">
        <v>218</v>
      </c>
      <c r="H41" s="22">
        <v>4572591</v>
      </c>
      <c r="I41" s="22"/>
      <c r="J41" s="22"/>
      <c r="K41" s="22"/>
      <c r="L41" s="22"/>
      <c r="M41" s="22"/>
      <c r="N41" s="22"/>
      <c r="O41" s="22"/>
      <c r="P41" s="22"/>
      <c r="Q41" s="22"/>
      <c r="R41" s="22">
        <v>4572591</v>
      </c>
      <c r="S41" s="22">
        <v>4572591</v>
      </c>
      <c r="T41" s="22"/>
      <c r="U41" s="22"/>
      <c r="V41" s="22"/>
      <c r="W41" s="22"/>
    </row>
    <row r="42" ht="27" customHeight="1" spans="1:23">
      <c r="A42" s="112" t="s">
        <v>45</v>
      </c>
      <c r="B42" s="109" t="s">
        <v>181</v>
      </c>
      <c r="C42" s="23" t="s">
        <v>182</v>
      </c>
      <c r="D42" s="23" t="s">
        <v>90</v>
      </c>
      <c r="E42" s="23" t="s">
        <v>91</v>
      </c>
      <c r="F42" s="23" t="s">
        <v>183</v>
      </c>
      <c r="G42" s="23" t="s">
        <v>184</v>
      </c>
      <c r="H42" s="22">
        <v>8614427.82</v>
      </c>
      <c r="I42" s="22">
        <v>148132.82</v>
      </c>
      <c r="J42" s="22">
        <v>37033.21</v>
      </c>
      <c r="K42" s="22"/>
      <c r="L42" s="22">
        <v>111099.61</v>
      </c>
      <c r="M42" s="22"/>
      <c r="N42" s="22"/>
      <c r="O42" s="22"/>
      <c r="P42" s="22"/>
      <c r="Q42" s="22"/>
      <c r="R42" s="22">
        <v>8466295</v>
      </c>
      <c r="S42" s="22">
        <v>8466295</v>
      </c>
      <c r="T42" s="22"/>
      <c r="U42" s="22"/>
      <c r="V42" s="22"/>
      <c r="W42" s="22"/>
    </row>
    <row r="43" ht="27" customHeight="1" spans="1:23">
      <c r="A43" s="112" t="s">
        <v>45</v>
      </c>
      <c r="B43" s="109" t="s">
        <v>181</v>
      </c>
      <c r="C43" s="23" t="s">
        <v>182</v>
      </c>
      <c r="D43" s="23" t="s">
        <v>90</v>
      </c>
      <c r="E43" s="23" t="s">
        <v>91</v>
      </c>
      <c r="F43" s="23" t="s">
        <v>219</v>
      </c>
      <c r="G43" s="23" t="s">
        <v>220</v>
      </c>
      <c r="H43" s="22">
        <v>396500</v>
      </c>
      <c r="I43" s="22">
        <v>396500</v>
      </c>
      <c r="J43" s="22"/>
      <c r="K43" s="22"/>
      <c r="L43" s="22">
        <v>396500</v>
      </c>
      <c r="M43" s="22"/>
      <c r="N43" s="22"/>
      <c r="O43" s="22"/>
      <c r="P43" s="22"/>
      <c r="Q43" s="22"/>
      <c r="R43" s="22"/>
      <c r="S43" s="22"/>
      <c r="T43" s="22"/>
      <c r="U43" s="22"/>
      <c r="V43" s="22"/>
      <c r="W43" s="22"/>
    </row>
    <row r="44" ht="27" customHeight="1" spans="1:23">
      <c r="A44" s="112" t="s">
        <v>45</v>
      </c>
      <c r="B44" s="109" t="s">
        <v>181</v>
      </c>
      <c r="C44" s="23" t="s">
        <v>182</v>
      </c>
      <c r="D44" s="23" t="s">
        <v>90</v>
      </c>
      <c r="E44" s="23" t="s">
        <v>91</v>
      </c>
      <c r="F44" s="23" t="s">
        <v>221</v>
      </c>
      <c r="G44" s="23" t="s">
        <v>222</v>
      </c>
      <c r="H44" s="22">
        <v>1075770</v>
      </c>
      <c r="I44" s="22"/>
      <c r="J44" s="22"/>
      <c r="K44" s="22"/>
      <c r="L44" s="22"/>
      <c r="M44" s="22"/>
      <c r="N44" s="22"/>
      <c r="O44" s="22"/>
      <c r="P44" s="22"/>
      <c r="Q44" s="22"/>
      <c r="R44" s="22">
        <v>1075770</v>
      </c>
      <c r="S44" s="22">
        <v>1075770</v>
      </c>
      <c r="T44" s="22"/>
      <c r="U44" s="22"/>
      <c r="V44" s="22"/>
      <c r="W44" s="22"/>
    </row>
    <row r="45" ht="27" customHeight="1" spans="1:23">
      <c r="A45" s="112" t="s">
        <v>45</v>
      </c>
      <c r="B45" s="109" t="s">
        <v>181</v>
      </c>
      <c r="C45" s="23" t="s">
        <v>182</v>
      </c>
      <c r="D45" s="23" t="s">
        <v>90</v>
      </c>
      <c r="E45" s="23" t="s">
        <v>91</v>
      </c>
      <c r="F45" s="23" t="s">
        <v>223</v>
      </c>
      <c r="G45" s="23" t="s">
        <v>224</v>
      </c>
      <c r="H45" s="22">
        <v>1017250</v>
      </c>
      <c r="I45" s="22">
        <v>54450</v>
      </c>
      <c r="J45" s="22"/>
      <c r="K45" s="22"/>
      <c r="L45" s="22">
        <v>54450</v>
      </c>
      <c r="M45" s="22"/>
      <c r="N45" s="22"/>
      <c r="O45" s="22"/>
      <c r="P45" s="22"/>
      <c r="Q45" s="22"/>
      <c r="R45" s="22">
        <v>962800</v>
      </c>
      <c r="S45" s="22">
        <v>962800</v>
      </c>
      <c r="T45" s="22"/>
      <c r="U45" s="22"/>
      <c r="V45" s="22"/>
      <c r="W45" s="22"/>
    </row>
    <row r="46" ht="27" customHeight="1" spans="1:23">
      <c r="A46" s="112" t="s">
        <v>45</v>
      </c>
      <c r="B46" s="109" t="s">
        <v>225</v>
      </c>
      <c r="C46" s="23" t="s">
        <v>226</v>
      </c>
      <c r="D46" s="23" t="s">
        <v>86</v>
      </c>
      <c r="E46" s="23" t="s">
        <v>87</v>
      </c>
      <c r="F46" s="23" t="s">
        <v>151</v>
      </c>
      <c r="G46" s="23" t="s">
        <v>152</v>
      </c>
      <c r="H46" s="22">
        <v>118800</v>
      </c>
      <c r="I46" s="22">
        <v>118800</v>
      </c>
      <c r="J46" s="22"/>
      <c r="K46" s="22"/>
      <c r="L46" s="22">
        <v>118800</v>
      </c>
      <c r="M46" s="22"/>
      <c r="N46" s="22"/>
      <c r="O46" s="22"/>
      <c r="P46" s="22"/>
      <c r="Q46" s="22"/>
      <c r="R46" s="22"/>
      <c r="S46" s="22"/>
      <c r="T46" s="22"/>
      <c r="U46" s="22"/>
      <c r="V46" s="22"/>
      <c r="W46" s="22"/>
    </row>
    <row r="47" ht="27" customHeight="1" spans="1:23">
      <c r="A47" s="112" t="s">
        <v>45</v>
      </c>
      <c r="B47" s="109" t="s">
        <v>225</v>
      </c>
      <c r="C47" s="23" t="s">
        <v>226</v>
      </c>
      <c r="D47" s="23" t="s">
        <v>88</v>
      </c>
      <c r="E47" s="23" t="s">
        <v>89</v>
      </c>
      <c r="F47" s="23" t="s">
        <v>151</v>
      </c>
      <c r="G47" s="23" t="s">
        <v>152</v>
      </c>
      <c r="H47" s="22">
        <v>31200</v>
      </c>
      <c r="I47" s="22">
        <v>31200</v>
      </c>
      <c r="J47" s="22"/>
      <c r="K47" s="22"/>
      <c r="L47" s="22">
        <v>31200</v>
      </c>
      <c r="M47" s="22"/>
      <c r="N47" s="22"/>
      <c r="O47" s="22"/>
      <c r="P47" s="22"/>
      <c r="Q47" s="22"/>
      <c r="R47" s="22"/>
      <c r="S47" s="22"/>
      <c r="T47" s="22"/>
      <c r="U47" s="22"/>
      <c r="V47" s="22"/>
      <c r="W47" s="22"/>
    </row>
    <row r="48" ht="27" customHeight="1" spans="1:23">
      <c r="A48" s="32" t="s">
        <v>98</v>
      </c>
      <c r="B48" s="33"/>
      <c r="C48" s="33"/>
      <c r="D48" s="33"/>
      <c r="E48" s="33"/>
      <c r="F48" s="33"/>
      <c r="G48" s="34"/>
      <c r="H48" s="22">
        <v>99057566.61</v>
      </c>
      <c r="I48" s="22">
        <v>23729143.26</v>
      </c>
      <c r="J48" s="22">
        <v>5712192.17</v>
      </c>
      <c r="K48" s="22"/>
      <c r="L48" s="22">
        <v>18016951.09</v>
      </c>
      <c r="M48" s="22"/>
      <c r="N48" s="22"/>
      <c r="O48" s="22"/>
      <c r="P48" s="22"/>
      <c r="Q48" s="22"/>
      <c r="R48" s="22">
        <v>75328423.35</v>
      </c>
      <c r="S48" s="22">
        <v>75328423.35</v>
      </c>
      <c r="T48" s="22"/>
      <c r="U48" s="22"/>
      <c r="V48" s="22"/>
      <c r="W48" s="22"/>
    </row>
  </sheetData>
  <mergeCells count="30">
    <mergeCell ref="A2:W2"/>
    <mergeCell ref="A3:G3"/>
    <mergeCell ref="H4:W4"/>
    <mergeCell ref="I5:M5"/>
    <mergeCell ref="N5:P5"/>
    <mergeCell ref="R5:W5"/>
    <mergeCell ref="A48:G48"/>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11805555555556" footer="0.511805555555556"/>
  <pageSetup paperSize="9"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9"/>
  <sheetViews>
    <sheetView showZeros="0" topLeftCell="K1" workbookViewId="0">
      <selection activeCell="P20" sqref="P20"/>
    </sheetView>
  </sheetViews>
  <sheetFormatPr defaultColWidth="9.14285714285714" defaultRowHeight="14.25" customHeight="1"/>
  <cols>
    <col min="1" max="1" width="16.447619047619" customWidth="1"/>
    <col min="2" max="2" width="21.0285714285714" customWidth="1"/>
    <col min="3" max="3" width="31.3142857142857" customWidth="1"/>
    <col min="4" max="4" width="18.1142857142857" customWidth="1"/>
    <col min="5" max="5" width="14.6666666666667" customWidth="1"/>
    <col min="6" max="6" width="22.8857142857143" customWidth="1"/>
    <col min="7" max="7" width="14.8761904761905" customWidth="1"/>
    <col min="8" max="8" width="21.7809523809524" customWidth="1"/>
    <col min="9" max="9" width="15.1142857142857" customWidth="1"/>
    <col min="10" max="10" width="14.7809523809524" customWidth="1"/>
    <col min="11" max="11" width="17.1142857142857" customWidth="1"/>
    <col min="12" max="12" width="16.2190476190476" customWidth="1"/>
    <col min="13" max="13" width="14.1714285714286" customWidth="1"/>
    <col min="14" max="14" width="15.8857142857143" customWidth="1"/>
    <col min="15" max="15" width="16.6666666666667" customWidth="1"/>
    <col min="16" max="16" width="14.1714285714286" customWidth="1"/>
    <col min="17" max="17" width="13.6" customWidth="1"/>
    <col min="18" max="19" width="15.1714285714286" customWidth="1"/>
    <col min="20" max="23" width="13.7809523809524" customWidth="1"/>
  </cols>
  <sheetData>
    <row r="1" ht="13.5" customHeight="1" spans="1:23">
      <c r="E1" s="1"/>
      <c r="F1" s="1"/>
      <c r="G1" s="1"/>
      <c r="H1" s="1"/>
      <c r="U1" s="108"/>
      <c r="W1" s="56" t="s">
        <v>227</v>
      </c>
    </row>
    <row r="2" ht="27.75" customHeight="1" spans="1:23">
      <c r="A2" s="28" t="s">
        <v>228</v>
      </c>
      <c r="B2" s="28"/>
      <c r="C2" s="28"/>
      <c r="D2" s="28"/>
      <c r="E2" s="28"/>
      <c r="F2" s="28"/>
      <c r="G2" s="28"/>
      <c r="H2" s="28"/>
      <c r="I2" s="28"/>
      <c r="J2" s="28"/>
      <c r="K2" s="28"/>
      <c r="L2" s="28"/>
      <c r="M2" s="28"/>
      <c r="N2" s="28"/>
      <c r="O2" s="28"/>
      <c r="P2" s="28"/>
      <c r="Q2" s="28"/>
      <c r="R2" s="28"/>
      <c r="S2" s="28"/>
      <c r="T2" s="28"/>
      <c r="U2" s="28"/>
      <c r="V2" s="28"/>
      <c r="W2" s="28"/>
    </row>
    <row r="3" ht="13.5" customHeight="1" spans="1:23">
      <c r="A3" s="4" t="str">
        <f t="shared" ref="A3:B3" si="0">"单位名称："&amp;"云南省测绘工程院"</f>
        <v>单位名称：云南省测绘工程院</v>
      </c>
      <c r="B3" s="94" t="str">
        <f t="shared" si="0"/>
        <v>单位名称：云南省测绘工程院</v>
      </c>
      <c r="C3" s="94"/>
      <c r="D3" s="94"/>
      <c r="E3" s="94"/>
      <c r="F3" s="94"/>
      <c r="G3" s="94"/>
      <c r="H3" s="94"/>
      <c r="I3" s="94"/>
      <c r="J3" s="6"/>
      <c r="K3" s="6"/>
      <c r="L3" s="6"/>
      <c r="M3" s="6"/>
      <c r="N3" s="6"/>
      <c r="O3" s="6"/>
      <c r="P3" s="6"/>
      <c r="Q3" s="6"/>
      <c r="U3" s="108"/>
      <c r="W3" s="104" t="s">
        <v>123</v>
      </c>
    </row>
    <row r="4" ht="21.75" customHeight="1" spans="1:23">
      <c r="A4" s="8" t="s">
        <v>229</v>
      </c>
      <c r="B4" s="8" t="s">
        <v>133</v>
      </c>
      <c r="C4" s="8" t="s">
        <v>134</v>
      </c>
      <c r="D4" s="8" t="s">
        <v>230</v>
      </c>
      <c r="E4" s="9" t="s">
        <v>135</v>
      </c>
      <c r="F4" s="9" t="s">
        <v>136</v>
      </c>
      <c r="G4" s="9" t="s">
        <v>137</v>
      </c>
      <c r="H4" s="9" t="s">
        <v>138</v>
      </c>
      <c r="I4" s="63" t="s">
        <v>30</v>
      </c>
      <c r="J4" s="63" t="s">
        <v>231</v>
      </c>
      <c r="K4" s="63"/>
      <c r="L4" s="63"/>
      <c r="M4" s="63"/>
      <c r="N4" s="63" t="s">
        <v>140</v>
      </c>
      <c r="O4" s="63"/>
      <c r="P4" s="63"/>
      <c r="Q4" s="9" t="s">
        <v>36</v>
      </c>
      <c r="R4" s="10" t="s">
        <v>51</v>
      </c>
      <c r="S4" s="11"/>
      <c r="T4" s="11"/>
      <c r="U4" s="11"/>
      <c r="V4" s="11"/>
      <c r="W4" s="12"/>
    </row>
    <row r="5" ht="21.75" customHeight="1" spans="1:23">
      <c r="A5" s="13"/>
      <c r="B5" s="13"/>
      <c r="C5" s="13"/>
      <c r="D5" s="13"/>
      <c r="E5" s="14"/>
      <c r="F5" s="14"/>
      <c r="G5" s="14"/>
      <c r="H5" s="14"/>
      <c r="I5" s="63"/>
      <c r="J5" s="48" t="s">
        <v>33</v>
      </c>
      <c r="K5" s="48"/>
      <c r="L5" s="48" t="s">
        <v>34</v>
      </c>
      <c r="M5" s="48" t="s">
        <v>35</v>
      </c>
      <c r="N5" s="9" t="s">
        <v>33</v>
      </c>
      <c r="O5" s="9" t="s">
        <v>34</v>
      </c>
      <c r="P5" s="9" t="s">
        <v>35</v>
      </c>
      <c r="Q5" s="14"/>
      <c r="R5" s="9" t="s">
        <v>32</v>
      </c>
      <c r="S5" s="9" t="s">
        <v>43</v>
      </c>
      <c r="T5" s="9" t="s">
        <v>146</v>
      </c>
      <c r="U5" s="9" t="s">
        <v>39</v>
      </c>
      <c r="V5" s="9" t="s">
        <v>40</v>
      </c>
      <c r="W5" s="9" t="s">
        <v>41</v>
      </c>
    </row>
    <row r="6" ht="40.5" customHeight="1" spans="1:23">
      <c r="A6" s="16"/>
      <c r="B6" s="16"/>
      <c r="C6" s="16"/>
      <c r="D6" s="16"/>
      <c r="E6" s="17"/>
      <c r="F6" s="17"/>
      <c r="G6" s="17"/>
      <c r="H6" s="17"/>
      <c r="I6" s="63"/>
      <c r="J6" s="48" t="s">
        <v>32</v>
      </c>
      <c r="K6" s="48" t="s">
        <v>232</v>
      </c>
      <c r="L6" s="48"/>
      <c r="M6" s="48"/>
      <c r="N6" s="17"/>
      <c r="O6" s="17"/>
      <c r="P6" s="17"/>
      <c r="Q6" s="17"/>
      <c r="R6" s="17"/>
      <c r="S6" s="17"/>
      <c r="T6" s="17"/>
      <c r="U6" s="18"/>
      <c r="V6" s="17"/>
      <c r="W6" s="17"/>
    </row>
    <row r="7" ht="27"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27" customHeight="1" spans="1:23">
      <c r="A8" s="23"/>
      <c r="B8" s="109"/>
      <c r="C8" s="23" t="s">
        <v>233</v>
      </c>
      <c r="D8" s="23"/>
      <c r="E8" s="23"/>
      <c r="F8" s="23"/>
      <c r="G8" s="23"/>
      <c r="H8" s="23"/>
      <c r="I8" s="110">
        <v>13784676</v>
      </c>
      <c r="J8" s="110">
        <v>12564676</v>
      </c>
      <c r="K8" s="110">
        <v>12564676</v>
      </c>
      <c r="L8" s="110"/>
      <c r="M8" s="110"/>
      <c r="N8" s="110"/>
      <c r="O8" s="110"/>
      <c r="P8" s="110"/>
      <c r="Q8" s="110"/>
      <c r="R8" s="110">
        <v>1220000</v>
      </c>
      <c r="S8" s="110">
        <v>1220000</v>
      </c>
      <c r="T8" s="110"/>
      <c r="U8" s="89"/>
      <c r="V8" s="110"/>
      <c r="W8" s="110"/>
    </row>
    <row r="9" ht="27" customHeight="1" spans="1:23">
      <c r="A9" s="23" t="s">
        <v>234</v>
      </c>
      <c r="B9" s="109" t="s">
        <v>235</v>
      </c>
      <c r="C9" s="23" t="s">
        <v>233</v>
      </c>
      <c r="D9" s="23" t="s">
        <v>45</v>
      </c>
      <c r="E9" s="23" t="s">
        <v>84</v>
      </c>
      <c r="F9" s="23" t="s">
        <v>85</v>
      </c>
      <c r="G9" s="23" t="s">
        <v>171</v>
      </c>
      <c r="H9" s="23" t="s">
        <v>170</v>
      </c>
      <c r="I9" s="110">
        <v>11114676</v>
      </c>
      <c r="J9" s="110">
        <v>11114676</v>
      </c>
      <c r="K9" s="110">
        <v>11114676</v>
      </c>
      <c r="L9" s="110"/>
      <c r="M9" s="110"/>
      <c r="N9" s="110"/>
      <c r="O9" s="110"/>
      <c r="P9" s="110"/>
      <c r="Q9" s="110"/>
      <c r="R9" s="110"/>
      <c r="S9" s="110"/>
      <c r="T9" s="110"/>
      <c r="U9" s="89"/>
      <c r="V9" s="110"/>
      <c r="W9" s="110"/>
    </row>
    <row r="10" ht="27" customHeight="1" spans="1:23">
      <c r="A10" s="23" t="s">
        <v>234</v>
      </c>
      <c r="B10" s="109" t="s">
        <v>235</v>
      </c>
      <c r="C10" s="23" t="s">
        <v>233</v>
      </c>
      <c r="D10" s="23" t="s">
        <v>45</v>
      </c>
      <c r="E10" s="23" t="s">
        <v>88</v>
      </c>
      <c r="F10" s="23" t="s">
        <v>89</v>
      </c>
      <c r="G10" s="23" t="s">
        <v>171</v>
      </c>
      <c r="H10" s="23" t="s">
        <v>170</v>
      </c>
      <c r="I10" s="110">
        <v>1450000</v>
      </c>
      <c r="J10" s="110">
        <v>1450000</v>
      </c>
      <c r="K10" s="110">
        <v>1450000</v>
      </c>
      <c r="L10" s="110"/>
      <c r="M10" s="110"/>
      <c r="N10" s="110"/>
      <c r="O10" s="110"/>
      <c r="P10" s="110"/>
      <c r="Q10" s="110"/>
      <c r="R10" s="110"/>
      <c r="S10" s="110"/>
      <c r="T10" s="110"/>
      <c r="U10" s="89"/>
      <c r="V10" s="110"/>
      <c r="W10" s="110"/>
    </row>
    <row r="11" ht="27" customHeight="1" spans="1:23">
      <c r="A11" s="23" t="s">
        <v>234</v>
      </c>
      <c r="B11" s="109" t="s">
        <v>235</v>
      </c>
      <c r="C11" s="23" t="s">
        <v>233</v>
      </c>
      <c r="D11" s="23" t="s">
        <v>45</v>
      </c>
      <c r="E11" s="23" t="s">
        <v>90</v>
      </c>
      <c r="F11" s="23" t="s">
        <v>91</v>
      </c>
      <c r="G11" s="23" t="s">
        <v>171</v>
      </c>
      <c r="H11" s="23" t="s">
        <v>170</v>
      </c>
      <c r="I11" s="110">
        <v>1220000</v>
      </c>
      <c r="J11" s="110"/>
      <c r="K11" s="110"/>
      <c r="L11" s="110"/>
      <c r="M11" s="110"/>
      <c r="N11" s="110"/>
      <c r="O11" s="110"/>
      <c r="P11" s="110"/>
      <c r="Q11" s="110"/>
      <c r="R11" s="110">
        <v>1220000</v>
      </c>
      <c r="S11" s="110">
        <v>1220000</v>
      </c>
      <c r="T11" s="110"/>
      <c r="U11" s="89"/>
      <c r="V11" s="110"/>
      <c r="W11" s="110"/>
    </row>
    <row r="12" ht="27" customHeight="1" spans="1:23">
      <c r="A12" s="23"/>
      <c r="B12" s="23"/>
      <c r="C12" s="23" t="s">
        <v>236</v>
      </c>
      <c r="D12" s="23"/>
      <c r="E12" s="23"/>
      <c r="F12" s="23"/>
      <c r="G12" s="23"/>
      <c r="H12" s="23"/>
      <c r="I12" s="110">
        <v>242000</v>
      </c>
      <c r="J12" s="110">
        <v>242000</v>
      </c>
      <c r="K12" s="110">
        <v>242000</v>
      </c>
      <c r="L12" s="110"/>
      <c r="M12" s="110"/>
      <c r="N12" s="110"/>
      <c r="O12" s="110"/>
      <c r="P12" s="110"/>
      <c r="Q12" s="110"/>
      <c r="R12" s="110"/>
      <c r="S12" s="110"/>
      <c r="T12" s="110"/>
      <c r="U12" s="89"/>
      <c r="V12" s="110"/>
      <c r="W12" s="110"/>
    </row>
    <row r="13" ht="27" customHeight="1" spans="1:23">
      <c r="A13" s="23" t="s">
        <v>237</v>
      </c>
      <c r="B13" s="109" t="s">
        <v>238</v>
      </c>
      <c r="C13" s="23" t="s">
        <v>236</v>
      </c>
      <c r="D13" s="23" t="s">
        <v>45</v>
      </c>
      <c r="E13" s="23" t="s">
        <v>86</v>
      </c>
      <c r="F13" s="23" t="s">
        <v>87</v>
      </c>
      <c r="G13" s="23" t="s">
        <v>193</v>
      </c>
      <c r="H13" s="23" t="s">
        <v>194</v>
      </c>
      <c r="I13" s="110">
        <v>242000</v>
      </c>
      <c r="J13" s="110">
        <v>242000</v>
      </c>
      <c r="K13" s="110">
        <v>242000</v>
      </c>
      <c r="L13" s="110"/>
      <c r="M13" s="110"/>
      <c r="N13" s="110"/>
      <c r="O13" s="110"/>
      <c r="P13" s="110"/>
      <c r="Q13" s="110"/>
      <c r="R13" s="110"/>
      <c r="S13" s="110"/>
      <c r="T13" s="110"/>
      <c r="U13" s="89"/>
      <c r="V13" s="110"/>
      <c r="W13" s="110"/>
    </row>
    <row r="14" ht="27" customHeight="1" spans="1:23">
      <c r="A14" s="23"/>
      <c r="B14" s="23"/>
      <c r="C14" s="23" t="s">
        <v>239</v>
      </c>
      <c r="D14" s="23"/>
      <c r="E14" s="23"/>
      <c r="F14" s="23"/>
      <c r="G14" s="23"/>
      <c r="H14" s="23"/>
      <c r="I14" s="110">
        <v>4345376</v>
      </c>
      <c r="J14" s="110">
        <v>3910600</v>
      </c>
      <c r="K14" s="110">
        <v>3910600</v>
      </c>
      <c r="L14" s="110"/>
      <c r="M14" s="110"/>
      <c r="N14" s="110">
        <v>434776</v>
      </c>
      <c r="O14" s="110"/>
      <c r="P14" s="110"/>
      <c r="Q14" s="110"/>
      <c r="R14" s="110"/>
      <c r="S14" s="110"/>
      <c r="T14" s="110"/>
      <c r="U14" s="89"/>
      <c r="V14" s="110"/>
      <c r="W14" s="110"/>
    </row>
    <row r="15" ht="27" customHeight="1" spans="1:23">
      <c r="A15" s="23" t="s">
        <v>240</v>
      </c>
      <c r="B15" s="109" t="s">
        <v>241</v>
      </c>
      <c r="C15" s="23" t="s">
        <v>239</v>
      </c>
      <c r="D15" s="23" t="s">
        <v>45</v>
      </c>
      <c r="E15" s="23" t="s">
        <v>88</v>
      </c>
      <c r="F15" s="23" t="s">
        <v>89</v>
      </c>
      <c r="G15" s="23" t="s">
        <v>187</v>
      </c>
      <c r="H15" s="23" t="s">
        <v>188</v>
      </c>
      <c r="I15" s="110">
        <v>92500</v>
      </c>
      <c r="J15" s="110">
        <v>92500</v>
      </c>
      <c r="K15" s="110">
        <v>92500</v>
      </c>
      <c r="L15" s="110"/>
      <c r="M15" s="110"/>
      <c r="N15" s="110"/>
      <c r="O15" s="110"/>
      <c r="P15" s="110"/>
      <c r="Q15" s="110"/>
      <c r="R15" s="110"/>
      <c r="S15" s="110"/>
      <c r="T15" s="110"/>
      <c r="U15" s="89"/>
      <c r="V15" s="110"/>
      <c r="W15" s="110"/>
    </row>
    <row r="16" ht="27" customHeight="1" spans="1:23">
      <c r="A16" s="23" t="s">
        <v>240</v>
      </c>
      <c r="B16" s="109" t="s">
        <v>241</v>
      </c>
      <c r="C16" s="23" t="s">
        <v>239</v>
      </c>
      <c r="D16" s="23" t="s">
        <v>45</v>
      </c>
      <c r="E16" s="23" t="s">
        <v>88</v>
      </c>
      <c r="F16" s="23" t="s">
        <v>89</v>
      </c>
      <c r="G16" s="23" t="s">
        <v>199</v>
      </c>
      <c r="H16" s="23" t="s">
        <v>200</v>
      </c>
      <c r="I16" s="110">
        <v>418396</v>
      </c>
      <c r="J16" s="110">
        <v>270900</v>
      </c>
      <c r="K16" s="110">
        <v>270900</v>
      </c>
      <c r="L16" s="110"/>
      <c r="M16" s="110"/>
      <c r="N16" s="110">
        <v>147496</v>
      </c>
      <c r="O16" s="110"/>
      <c r="P16" s="110"/>
      <c r="Q16" s="110"/>
      <c r="R16" s="110"/>
      <c r="S16" s="110"/>
      <c r="T16" s="110"/>
      <c r="U16" s="89"/>
      <c r="V16" s="110"/>
      <c r="W16" s="110"/>
    </row>
    <row r="17" ht="27" customHeight="1" spans="1:23">
      <c r="A17" s="23" t="s">
        <v>240</v>
      </c>
      <c r="B17" s="109" t="s">
        <v>241</v>
      </c>
      <c r="C17" s="23" t="s">
        <v>239</v>
      </c>
      <c r="D17" s="23" t="s">
        <v>45</v>
      </c>
      <c r="E17" s="23" t="s">
        <v>88</v>
      </c>
      <c r="F17" s="23" t="s">
        <v>89</v>
      </c>
      <c r="G17" s="23" t="s">
        <v>201</v>
      </c>
      <c r="H17" s="23" t="s">
        <v>202</v>
      </c>
      <c r="I17" s="110">
        <v>57100</v>
      </c>
      <c r="J17" s="110">
        <v>55000</v>
      </c>
      <c r="K17" s="110">
        <v>55000</v>
      </c>
      <c r="L17" s="110"/>
      <c r="M17" s="110"/>
      <c r="N17" s="110">
        <v>2100</v>
      </c>
      <c r="O17" s="110"/>
      <c r="P17" s="110"/>
      <c r="Q17" s="110"/>
      <c r="R17" s="110"/>
      <c r="S17" s="110"/>
      <c r="T17" s="110"/>
      <c r="U17" s="89"/>
      <c r="V17" s="110"/>
      <c r="W17" s="110"/>
    </row>
    <row r="18" ht="27" customHeight="1" spans="1:23">
      <c r="A18" s="23" t="s">
        <v>240</v>
      </c>
      <c r="B18" s="109" t="s">
        <v>241</v>
      </c>
      <c r="C18" s="23" t="s">
        <v>239</v>
      </c>
      <c r="D18" s="23" t="s">
        <v>45</v>
      </c>
      <c r="E18" s="23" t="s">
        <v>88</v>
      </c>
      <c r="F18" s="23" t="s">
        <v>89</v>
      </c>
      <c r="G18" s="23" t="s">
        <v>209</v>
      </c>
      <c r="H18" s="23" t="s">
        <v>210</v>
      </c>
      <c r="I18" s="110">
        <v>127940</v>
      </c>
      <c r="J18" s="110">
        <v>107700</v>
      </c>
      <c r="K18" s="110">
        <v>107700</v>
      </c>
      <c r="L18" s="110"/>
      <c r="M18" s="110"/>
      <c r="N18" s="110">
        <v>20240</v>
      </c>
      <c r="O18" s="110"/>
      <c r="P18" s="110"/>
      <c r="Q18" s="110"/>
      <c r="R18" s="110"/>
      <c r="S18" s="110"/>
      <c r="T18" s="110"/>
      <c r="U18" s="89"/>
      <c r="V18" s="110"/>
      <c r="W18" s="110"/>
    </row>
    <row r="19" ht="27" customHeight="1" spans="1:23">
      <c r="A19" s="23" t="s">
        <v>240</v>
      </c>
      <c r="B19" s="109" t="s">
        <v>241</v>
      </c>
      <c r="C19" s="23" t="s">
        <v>239</v>
      </c>
      <c r="D19" s="23" t="s">
        <v>45</v>
      </c>
      <c r="E19" s="23" t="s">
        <v>88</v>
      </c>
      <c r="F19" s="23" t="s">
        <v>89</v>
      </c>
      <c r="G19" s="23" t="s">
        <v>211</v>
      </c>
      <c r="H19" s="23" t="s">
        <v>212</v>
      </c>
      <c r="I19" s="110">
        <v>708000</v>
      </c>
      <c r="J19" s="110">
        <v>708000</v>
      </c>
      <c r="K19" s="110">
        <v>708000</v>
      </c>
      <c r="L19" s="110"/>
      <c r="M19" s="110"/>
      <c r="N19" s="110"/>
      <c r="O19" s="110"/>
      <c r="P19" s="110"/>
      <c r="Q19" s="110"/>
      <c r="R19" s="110"/>
      <c r="S19" s="110"/>
      <c r="T19" s="110"/>
      <c r="U19" s="89"/>
      <c r="V19" s="110"/>
      <c r="W19" s="110"/>
    </row>
    <row r="20" ht="27" customHeight="1" spans="1:23">
      <c r="A20" s="23" t="s">
        <v>240</v>
      </c>
      <c r="B20" s="109" t="s">
        <v>241</v>
      </c>
      <c r="C20" s="23" t="s">
        <v>239</v>
      </c>
      <c r="D20" s="23" t="s">
        <v>45</v>
      </c>
      <c r="E20" s="23" t="s">
        <v>88</v>
      </c>
      <c r="F20" s="23" t="s">
        <v>89</v>
      </c>
      <c r="G20" s="23" t="s">
        <v>215</v>
      </c>
      <c r="H20" s="23" t="s">
        <v>216</v>
      </c>
      <c r="I20" s="110">
        <v>798940</v>
      </c>
      <c r="J20" s="110">
        <v>534000</v>
      </c>
      <c r="K20" s="110">
        <v>534000</v>
      </c>
      <c r="L20" s="110"/>
      <c r="M20" s="110"/>
      <c r="N20" s="110">
        <v>264940</v>
      </c>
      <c r="O20" s="110"/>
      <c r="P20" s="110"/>
      <c r="Q20" s="110"/>
      <c r="R20" s="110"/>
      <c r="S20" s="110"/>
      <c r="T20" s="110"/>
      <c r="U20" s="89"/>
      <c r="V20" s="110"/>
      <c r="W20" s="110"/>
    </row>
    <row r="21" ht="27" customHeight="1" spans="1:23">
      <c r="A21" s="23" t="s">
        <v>240</v>
      </c>
      <c r="B21" s="109" t="s">
        <v>241</v>
      </c>
      <c r="C21" s="23" t="s">
        <v>239</v>
      </c>
      <c r="D21" s="23" t="s">
        <v>45</v>
      </c>
      <c r="E21" s="23" t="s">
        <v>88</v>
      </c>
      <c r="F21" s="23" t="s">
        <v>89</v>
      </c>
      <c r="G21" s="23" t="s">
        <v>221</v>
      </c>
      <c r="H21" s="23" t="s">
        <v>222</v>
      </c>
      <c r="I21" s="110">
        <v>1503500</v>
      </c>
      <c r="J21" s="110">
        <v>1503500</v>
      </c>
      <c r="K21" s="110">
        <v>1503500</v>
      </c>
      <c r="L21" s="110"/>
      <c r="M21" s="110"/>
      <c r="N21" s="110"/>
      <c r="O21" s="110"/>
      <c r="P21" s="110"/>
      <c r="Q21" s="110"/>
      <c r="R21" s="110"/>
      <c r="S21" s="110"/>
      <c r="T21" s="110"/>
      <c r="U21" s="89"/>
      <c r="V21" s="110"/>
      <c r="W21" s="110"/>
    </row>
    <row r="22" ht="27" customHeight="1" spans="1:23">
      <c r="A22" s="23" t="s">
        <v>240</v>
      </c>
      <c r="B22" s="109" t="s">
        <v>241</v>
      </c>
      <c r="C22" s="23" t="s">
        <v>239</v>
      </c>
      <c r="D22" s="23" t="s">
        <v>45</v>
      </c>
      <c r="E22" s="23" t="s">
        <v>88</v>
      </c>
      <c r="F22" s="23" t="s">
        <v>89</v>
      </c>
      <c r="G22" s="23" t="s">
        <v>223</v>
      </c>
      <c r="H22" s="23" t="s">
        <v>224</v>
      </c>
      <c r="I22" s="110">
        <v>639000</v>
      </c>
      <c r="J22" s="110">
        <v>639000</v>
      </c>
      <c r="K22" s="110">
        <v>639000</v>
      </c>
      <c r="L22" s="110"/>
      <c r="M22" s="110"/>
      <c r="N22" s="110"/>
      <c r="O22" s="110"/>
      <c r="P22" s="110"/>
      <c r="Q22" s="110"/>
      <c r="R22" s="110"/>
      <c r="S22" s="110"/>
      <c r="T22" s="110"/>
      <c r="U22" s="89"/>
      <c r="V22" s="110"/>
      <c r="W22" s="110"/>
    </row>
    <row r="23" ht="27" customHeight="1" spans="1:23">
      <c r="A23" s="23"/>
      <c r="B23" s="23"/>
      <c r="C23" s="23" t="s">
        <v>242</v>
      </c>
      <c r="D23" s="23"/>
      <c r="E23" s="23"/>
      <c r="F23" s="23"/>
      <c r="G23" s="23"/>
      <c r="H23" s="23"/>
      <c r="I23" s="110">
        <v>500000</v>
      </c>
      <c r="J23" s="110"/>
      <c r="K23" s="110"/>
      <c r="L23" s="110"/>
      <c r="M23" s="110"/>
      <c r="N23" s="110"/>
      <c r="O23" s="110"/>
      <c r="P23" s="110"/>
      <c r="Q23" s="110"/>
      <c r="R23" s="110">
        <v>500000</v>
      </c>
      <c r="S23" s="110">
        <v>500000</v>
      </c>
      <c r="T23" s="110"/>
      <c r="U23" s="89"/>
      <c r="V23" s="110"/>
      <c r="W23" s="110"/>
    </row>
    <row r="24" ht="27" customHeight="1" spans="1:23">
      <c r="A24" s="23" t="s">
        <v>173</v>
      </c>
      <c r="B24" s="109" t="s">
        <v>243</v>
      </c>
      <c r="C24" s="23" t="s">
        <v>242</v>
      </c>
      <c r="D24" s="23" t="s">
        <v>45</v>
      </c>
      <c r="E24" s="23" t="s">
        <v>90</v>
      </c>
      <c r="F24" s="23" t="s">
        <v>91</v>
      </c>
      <c r="G24" s="23" t="s">
        <v>244</v>
      </c>
      <c r="H24" s="23" t="s">
        <v>245</v>
      </c>
      <c r="I24" s="110">
        <v>500000</v>
      </c>
      <c r="J24" s="110"/>
      <c r="K24" s="110"/>
      <c r="L24" s="110"/>
      <c r="M24" s="110"/>
      <c r="N24" s="110"/>
      <c r="O24" s="110"/>
      <c r="P24" s="110"/>
      <c r="Q24" s="110"/>
      <c r="R24" s="110">
        <v>500000</v>
      </c>
      <c r="S24" s="110">
        <v>500000</v>
      </c>
      <c r="T24" s="110"/>
      <c r="U24" s="89"/>
      <c r="V24" s="110"/>
      <c r="W24" s="110"/>
    </row>
    <row r="25" ht="27" customHeight="1" spans="1:23">
      <c r="A25" s="23"/>
      <c r="B25" s="23"/>
      <c r="C25" s="23" t="s">
        <v>246</v>
      </c>
      <c r="D25" s="23"/>
      <c r="E25" s="23"/>
      <c r="F25" s="23"/>
      <c r="G25" s="23"/>
      <c r="H25" s="23"/>
      <c r="I25" s="110">
        <v>2599690</v>
      </c>
      <c r="J25" s="110"/>
      <c r="K25" s="110"/>
      <c r="L25" s="110"/>
      <c r="M25" s="110"/>
      <c r="N25" s="110">
        <v>2599690</v>
      </c>
      <c r="O25" s="110"/>
      <c r="P25" s="110"/>
      <c r="Q25" s="110"/>
      <c r="R25" s="110"/>
      <c r="S25" s="110"/>
      <c r="T25" s="110"/>
      <c r="U25" s="89"/>
      <c r="V25" s="110"/>
      <c r="W25" s="110"/>
    </row>
    <row r="26" ht="27" customHeight="1" spans="1:23">
      <c r="A26" s="23" t="s">
        <v>240</v>
      </c>
      <c r="B26" s="109" t="s">
        <v>247</v>
      </c>
      <c r="C26" s="23" t="s">
        <v>248</v>
      </c>
      <c r="D26" s="23" t="s">
        <v>45</v>
      </c>
      <c r="E26" s="23" t="s">
        <v>86</v>
      </c>
      <c r="F26" s="23" t="s">
        <v>87</v>
      </c>
      <c r="G26" s="23" t="s">
        <v>199</v>
      </c>
      <c r="H26" s="23" t="s">
        <v>200</v>
      </c>
      <c r="I26" s="110">
        <v>910820</v>
      </c>
      <c r="J26" s="110"/>
      <c r="K26" s="110"/>
      <c r="L26" s="110"/>
      <c r="M26" s="110"/>
      <c r="N26" s="110">
        <v>910820</v>
      </c>
      <c r="O26" s="110"/>
      <c r="P26" s="110"/>
      <c r="Q26" s="110"/>
      <c r="R26" s="110"/>
      <c r="S26" s="110"/>
      <c r="T26" s="110"/>
      <c r="U26" s="89"/>
      <c r="V26" s="110"/>
      <c r="W26" s="110"/>
    </row>
    <row r="27" ht="27" customHeight="1" spans="1:23">
      <c r="A27" s="23" t="s">
        <v>240</v>
      </c>
      <c r="B27" s="109" t="s">
        <v>247</v>
      </c>
      <c r="C27" s="23" t="s">
        <v>248</v>
      </c>
      <c r="D27" s="23" t="s">
        <v>45</v>
      </c>
      <c r="E27" s="23" t="s">
        <v>86</v>
      </c>
      <c r="F27" s="23" t="s">
        <v>87</v>
      </c>
      <c r="G27" s="23" t="s">
        <v>201</v>
      </c>
      <c r="H27" s="23" t="s">
        <v>202</v>
      </c>
      <c r="I27" s="110">
        <v>42360</v>
      </c>
      <c r="J27" s="110"/>
      <c r="K27" s="110"/>
      <c r="L27" s="110"/>
      <c r="M27" s="110"/>
      <c r="N27" s="110">
        <v>42360</v>
      </c>
      <c r="O27" s="110"/>
      <c r="P27" s="110"/>
      <c r="Q27" s="110"/>
      <c r="R27" s="110"/>
      <c r="S27" s="110"/>
      <c r="T27" s="110"/>
      <c r="U27" s="89"/>
      <c r="V27" s="110"/>
      <c r="W27" s="110"/>
    </row>
    <row r="28" ht="27" customHeight="1" spans="1:23">
      <c r="A28" s="23" t="s">
        <v>240</v>
      </c>
      <c r="B28" s="109" t="s">
        <v>247</v>
      </c>
      <c r="C28" s="23" t="s">
        <v>248</v>
      </c>
      <c r="D28" s="23" t="s">
        <v>45</v>
      </c>
      <c r="E28" s="23" t="s">
        <v>86</v>
      </c>
      <c r="F28" s="23" t="s">
        <v>87</v>
      </c>
      <c r="G28" s="23" t="s">
        <v>215</v>
      </c>
      <c r="H28" s="23" t="s">
        <v>216</v>
      </c>
      <c r="I28" s="110">
        <v>1646510</v>
      </c>
      <c r="J28" s="110"/>
      <c r="K28" s="110"/>
      <c r="L28" s="110"/>
      <c r="M28" s="110"/>
      <c r="N28" s="110">
        <v>1646510</v>
      </c>
      <c r="O28" s="110"/>
      <c r="P28" s="110"/>
      <c r="Q28" s="110"/>
      <c r="R28" s="110"/>
      <c r="S28" s="110"/>
      <c r="T28" s="110"/>
      <c r="U28" s="89"/>
      <c r="V28" s="110"/>
      <c r="W28" s="110"/>
    </row>
    <row r="29" ht="27" customHeight="1" spans="1:23">
      <c r="A29" s="23"/>
      <c r="B29" s="23"/>
      <c r="C29" s="23" t="s">
        <v>248</v>
      </c>
      <c r="D29" s="23"/>
      <c r="E29" s="23"/>
      <c r="F29" s="23"/>
      <c r="G29" s="23"/>
      <c r="H29" s="23"/>
      <c r="I29" s="110">
        <v>18508000</v>
      </c>
      <c r="J29" s="110">
        <v>18508000</v>
      </c>
      <c r="K29" s="110">
        <v>18508000</v>
      </c>
      <c r="L29" s="110"/>
      <c r="M29" s="110"/>
      <c r="N29" s="110"/>
      <c r="O29" s="110"/>
      <c r="P29" s="110"/>
      <c r="Q29" s="110"/>
      <c r="R29" s="110"/>
      <c r="S29" s="110"/>
      <c r="T29" s="110"/>
      <c r="U29" s="89"/>
      <c r="V29" s="110"/>
      <c r="W29" s="110"/>
    </row>
    <row r="30" ht="27" customHeight="1" spans="1:23">
      <c r="A30" s="23" t="s">
        <v>240</v>
      </c>
      <c r="B30" s="109" t="s">
        <v>247</v>
      </c>
      <c r="C30" s="23" t="s">
        <v>248</v>
      </c>
      <c r="D30" s="23" t="s">
        <v>45</v>
      </c>
      <c r="E30" s="23" t="s">
        <v>86</v>
      </c>
      <c r="F30" s="23" t="s">
        <v>87</v>
      </c>
      <c r="G30" s="23" t="s">
        <v>187</v>
      </c>
      <c r="H30" s="23" t="s">
        <v>188</v>
      </c>
      <c r="I30" s="110">
        <v>67500</v>
      </c>
      <c r="J30" s="110">
        <v>67500</v>
      </c>
      <c r="K30" s="110">
        <v>67500</v>
      </c>
      <c r="L30" s="110"/>
      <c r="M30" s="110"/>
      <c r="N30" s="110"/>
      <c r="O30" s="110"/>
      <c r="P30" s="110"/>
      <c r="Q30" s="110"/>
      <c r="R30" s="110"/>
      <c r="S30" s="110"/>
      <c r="T30" s="110"/>
      <c r="U30" s="89"/>
      <c r="V30" s="110"/>
      <c r="W30" s="110"/>
    </row>
    <row r="31" ht="27" customHeight="1" spans="1:23">
      <c r="A31" s="23" t="s">
        <v>240</v>
      </c>
      <c r="B31" s="109" t="s">
        <v>247</v>
      </c>
      <c r="C31" s="23" t="s">
        <v>248</v>
      </c>
      <c r="D31" s="23" t="s">
        <v>45</v>
      </c>
      <c r="E31" s="23" t="s">
        <v>86</v>
      </c>
      <c r="F31" s="23" t="s">
        <v>87</v>
      </c>
      <c r="G31" s="23" t="s">
        <v>195</v>
      </c>
      <c r="H31" s="23" t="s">
        <v>196</v>
      </c>
      <c r="I31" s="110">
        <v>697110</v>
      </c>
      <c r="J31" s="110">
        <v>697110</v>
      </c>
      <c r="K31" s="110">
        <v>697110</v>
      </c>
      <c r="L31" s="110"/>
      <c r="M31" s="110"/>
      <c r="N31" s="110"/>
      <c r="O31" s="110"/>
      <c r="P31" s="110"/>
      <c r="Q31" s="110"/>
      <c r="R31" s="110"/>
      <c r="S31" s="110"/>
      <c r="T31" s="110"/>
      <c r="U31" s="89"/>
      <c r="V31" s="110"/>
      <c r="W31" s="110"/>
    </row>
    <row r="32" ht="27" customHeight="1" spans="1:23">
      <c r="A32" s="23" t="s">
        <v>240</v>
      </c>
      <c r="B32" s="109" t="s">
        <v>247</v>
      </c>
      <c r="C32" s="23" t="s">
        <v>248</v>
      </c>
      <c r="D32" s="23" t="s">
        <v>45</v>
      </c>
      <c r="E32" s="23" t="s">
        <v>86</v>
      </c>
      <c r="F32" s="23" t="s">
        <v>87</v>
      </c>
      <c r="G32" s="23" t="s">
        <v>199</v>
      </c>
      <c r="H32" s="23" t="s">
        <v>200</v>
      </c>
      <c r="I32" s="110">
        <v>1664100</v>
      </c>
      <c r="J32" s="110">
        <v>1664100</v>
      </c>
      <c r="K32" s="110">
        <v>1664100</v>
      </c>
      <c r="L32" s="110"/>
      <c r="M32" s="110"/>
      <c r="N32" s="110"/>
      <c r="O32" s="110"/>
      <c r="P32" s="110"/>
      <c r="Q32" s="110"/>
      <c r="R32" s="110"/>
      <c r="S32" s="110"/>
      <c r="T32" s="110"/>
      <c r="U32" s="89"/>
      <c r="V32" s="110"/>
      <c r="W32" s="110"/>
    </row>
    <row r="33" ht="27" customHeight="1" spans="1:23">
      <c r="A33" s="23" t="s">
        <v>240</v>
      </c>
      <c r="B33" s="109" t="s">
        <v>247</v>
      </c>
      <c r="C33" s="23" t="s">
        <v>248</v>
      </c>
      <c r="D33" s="23" t="s">
        <v>45</v>
      </c>
      <c r="E33" s="23" t="s">
        <v>86</v>
      </c>
      <c r="F33" s="23" t="s">
        <v>87</v>
      </c>
      <c r="G33" s="23" t="s">
        <v>201</v>
      </c>
      <c r="H33" s="23" t="s">
        <v>202</v>
      </c>
      <c r="I33" s="110">
        <v>980800</v>
      </c>
      <c r="J33" s="110">
        <v>980800</v>
      </c>
      <c r="K33" s="110">
        <v>980800</v>
      </c>
      <c r="L33" s="110"/>
      <c r="M33" s="110"/>
      <c r="N33" s="110"/>
      <c r="O33" s="110"/>
      <c r="P33" s="110"/>
      <c r="Q33" s="110"/>
      <c r="R33" s="110"/>
      <c r="S33" s="110"/>
      <c r="T33" s="110"/>
      <c r="U33" s="89"/>
      <c r="V33" s="110"/>
      <c r="W33" s="110"/>
    </row>
    <row r="34" ht="27" customHeight="1" spans="1:23">
      <c r="A34" s="23" t="s">
        <v>240</v>
      </c>
      <c r="B34" s="109" t="s">
        <v>247</v>
      </c>
      <c r="C34" s="23" t="s">
        <v>248</v>
      </c>
      <c r="D34" s="23" t="s">
        <v>45</v>
      </c>
      <c r="E34" s="23" t="s">
        <v>86</v>
      </c>
      <c r="F34" s="23" t="s">
        <v>87</v>
      </c>
      <c r="G34" s="23" t="s">
        <v>209</v>
      </c>
      <c r="H34" s="23" t="s">
        <v>210</v>
      </c>
      <c r="I34" s="110">
        <v>148460</v>
      </c>
      <c r="J34" s="110">
        <v>148460</v>
      </c>
      <c r="K34" s="110">
        <v>148460</v>
      </c>
      <c r="L34" s="110"/>
      <c r="M34" s="110"/>
      <c r="N34" s="110"/>
      <c r="O34" s="110"/>
      <c r="P34" s="110"/>
      <c r="Q34" s="110"/>
      <c r="R34" s="110"/>
      <c r="S34" s="110"/>
      <c r="T34" s="110"/>
      <c r="U34" s="89"/>
      <c r="V34" s="110"/>
      <c r="W34" s="110"/>
    </row>
    <row r="35" ht="27" customHeight="1" spans="1:23">
      <c r="A35" s="23" t="s">
        <v>240</v>
      </c>
      <c r="B35" s="109" t="s">
        <v>247</v>
      </c>
      <c r="C35" s="23" t="s">
        <v>248</v>
      </c>
      <c r="D35" s="23" t="s">
        <v>45</v>
      </c>
      <c r="E35" s="23" t="s">
        <v>86</v>
      </c>
      <c r="F35" s="23" t="s">
        <v>87</v>
      </c>
      <c r="G35" s="23" t="s">
        <v>215</v>
      </c>
      <c r="H35" s="23" t="s">
        <v>216</v>
      </c>
      <c r="I35" s="110">
        <v>2830200</v>
      </c>
      <c r="J35" s="110">
        <v>2830200</v>
      </c>
      <c r="K35" s="110">
        <v>2830200</v>
      </c>
      <c r="L35" s="110"/>
      <c r="M35" s="110"/>
      <c r="N35" s="110"/>
      <c r="O35" s="110"/>
      <c r="P35" s="110"/>
      <c r="Q35" s="110"/>
      <c r="R35" s="110"/>
      <c r="S35" s="110"/>
      <c r="T35" s="110"/>
      <c r="U35" s="89"/>
      <c r="V35" s="110"/>
      <c r="W35" s="110"/>
    </row>
    <row r="36" ht="27" customHeight="1" spans="1:23">
      <c r="A36" s="23" t="s">
        <v>240</v>
      </c>
      <c r="B36" s="109" t="s">
        <v>247</v>
      </c>
      <c r="C36" s="23" t="s">
        <v>248</v>
      </c>
      <c r="D36" s="23" t="s">
        <v>45</v>
      </c>
      <c r="E36" s="23" t="s">
        <v>86</v>
      </c>
      <c r="F36" s="23" t="s">
        <v>87</v>
      </c>
      <c r="G36" s="23" t="s">
        <v>219</v>
      </c>
      <c r="H36" s="23" t="s">
        <v>220</v>
      </c>
      <c r="I36" s="110">
        <v>203200</v>
      </c>
      <c r="J36" s="110">
        <v>203200</v>
      </c>
      <c r="K36" s="110">
        <v>203200</v>
      </c>
      <c r="L36" s="110"/>
      <c r="M36" s="110"/>
      <c r="N36" s="110"/>
      <c r="O36" s="110"/>
      <c r="P36" s="110"/>
      <c r="Q36" s="110"/>
      <c r="R36" s="110"/>
      <c r="S36" s="110"/>
      <c r="T36" s="110"/>
      <c r="U36" s="89"/>
      <c r="V36" s="110"/>
      <c r="W36" s="110"/>
    </row>
    <row r="37" ht="27" customHeight="1" spans="1:23">
      <c r="A37" s="23" t="s">
        <v>240</v>
      </c>
      <c r="B37" s="109" t="s">
        <v>247</v>
      </c>
      <c r="C37" s="23" t="s">
        <v>248</v>
      </c>
      <c r="D37" s="23" t="s">
        <v>45</v>
      </c>
      <c r="E37" s="23" t="s">
        <v>86</v>
      </c>
      <c r="F37" s="23" t="s">
        <v>87</v>
      </c>
      <c r="G37" s="23" t="s">
        <v>221</v>
      </c>
      <c r="H37" s="23" t="s">
        <v>222</v>
      </c>
      <c r="I37" s="110">
        <v>7350630</v>
      </c>
      <c r="J37" s="110">
        <v>7350630</v>
      </c>
      <c r="K37" s="110">
        <v>7350630</v>
      </c>
      <c r="L37" s="110"/>
      <c r="M37" s="110"/>
      <c r="N37" s="110"/>
      <c r="O37" s="110"/>
      <c r="P37" s="110"/>
      <c r="Q37" s="110"/>
      <c r="R37" s="110"/>
      <c r="S37" s="110"/>
      <c r="T37" s="110"/>
      <c r="U37" s="89"/>
      <c r="V37" s="110"/>
      <c r="W37" s="110"/>
    </row>
    <row r="38" ht="27" customHeight="1" spans="1:23">
      <c r="A38" s="23" t="s">
        <v>240</v>
      </c>
      <c r="B38" s="109" t="s">
        <v>247</v>
      </c>
      <c r="C38" s="23" t="s">
        <v>248</v>
      </c>
      <c r="D38" s="23" t="s">
        <v>45</v>
      </c>
      <c r="E38" s="23" t="s">
        <v>86</v>
      </c>
      <c r="F38" s="23" t="s">
        <v>87</v>
      </c>
      <c r="G38" s="23" t="s">
        <v>223</v>
      </c>
      <c r="H38" s="23" t="s">
        <v>224</v>
      </c>
      <c r="I38" s="110">
        <v>4566000</v>
      </c>
      <c r="J38" s="110">
        <v>4566000</v>
      </c>
      <c r="K38" s="110">
        <v>4566000</v>
      </c>
      <c r="L38" s="110"/>
      <c r="M38" s="110"/>
      <c r="N38" s="110"/>
      <c r="O38" s="110"/>
      <c r="P38" s="110"/>
      <c r="Q38" s="110"/>
      <c r="R38" s="110"/>
      <c r="S38" s="110"/>
      <c r="T38" s="110"/>
      <c r="U38" s="89"/>
      <c r="V38" s="110"/>
      <c r="W38" s="110"/>
    </row>
    <row r="39" ht="27" customHeight="1" spans="1:23">
      <c r="A39" s="32" t="s">
        <v>98</v>
      </c>
      <c r="B39" s="33"/>
      <c r="C39" s="33"/>
      <c r="D39" s="33"/>
      <c r="E39" s="33"/>
      <c r="F39" s="33"/>
      <c r="G39" s="33"/>
      <c r="H39" s="34"/>
      <c r="I39" s="110">
        <v>39979742</v>
      </c>
      <c r="J39" s="110">
        <v>35225276</v>
      </c>
      <c r="K39" s="110">
        <v>35225276</v>
      </c>
      <c r="L39" s="110"/>
      <c r="M39" s="110"/>
      <c r="N39" s="110">
        <v>3034466</v>
      </c>
      <c r="O39" s="110"/>
      <c r="P39" s="110"/>
      <c r="Q39" s="110"/>
      <c r="R39" s="110">
        <v>1720000</v>
      </c>
      <c r="S39" s="110">
        <v>1720000</v>
      </c>
      <c r="T39" s="110"/>
      <c r="U39" s="89"/>
      <c r="V39" s="110"/>
      <c r="W39" s="110"/>
    </row>
  </sheetData>
  <mergeCells count="28">
    <mergeCell ref="A2:W2"/>
    <mergeCell ref="A3:I3"/>
    <mergeCell ref="J4:M4"/>
    <mergeCell ref="N4:P4"/>
    <mergeCell ref="R4:W4"/>
    <mergeCell ref="J5:K5"/>
    <mergeCell ref="A39:H39"/>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11805555555556" footer="0.511805555555556"/>
  <pageSetup paperSize="9"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38"/>
  <sheetViews>
    <sheetView showZeros="0" tabSelected="1" topLeftCell="A26" workbookViewId="0">
      <selection activeCell="L27" sqref="L27"/>
    </sheetView>
  </sheetViews>
  <sheetFormatPr defaultColWidth="9.14285714285714" defaultRowHeight="12" customHeight="1"/>
  <cols>
    <col min="1" max="1" width="31.3904761904762" customWidth="1"/>
    <col min="2" max="2" width="41" customWidth="1"/>
    <col min="3" max="3" width="16.3333333333333" customWidth="1"/>
    <col min="4" max="4" width="21.0285714285714" customWidth="1"/>
    <col min="5" max="5" width="35" customWidth="1"/>
    <col min="6" max="6" width="11.7809523809524" customWidth="1"/>
    <col min="7" max="7" width="11.552380952381" customWidth="1"/>
    <col min="8" max="8" width="11.3333333333333" customWidth="1"/>
    <col min="9" max="9" width="13.4285714285714" customWidth="1"/>
    <col min="10" max="10" width="54.1142857142857" customWidth="1"/>
  </cols>
  <sheetData>
    <row r="1" customHeight="1" spans="1:10">
      <c r="J1" s="45" t="s">
        <v>249</v>
      </c>
    </row>
    <row r="2" ht="28.5" customHeight="1" spans="1:10">
      <c r="A2" s="46" t="s">
        <v>250</v>
      </c>
      <c r="B2" s="28"/>
      <c r="C2" s="28"/>
      <c r="D2" s="28"/>
      <c r="E2" s="28"/>
      <c r="F2" s="47"/>
      <c r="G2" s="28"/>
      <c r="H2" s="47"/>
      <c r="I2" s="47"/>
      <c r="J2" s="28"/>
    </row>
    <row r="3" ht="18" customHeight="1" spans="1:10">
      <c r="A3" s="4" t="str">
        <f>"单位名称："&amp;"云南省测绘工程院"</f>
        <v>单位名称：云南省测绘工程院</v>
      </c>
    </row>
    <row r="4" ht="22" customHeight="1" spans="1:10">
      <c r="A4" s="48" t="s">
        <v>251</v>
      </c>
      <c r="B4" s="48" t="s">
        <v>252</v>
      </c>
      <c r="C4" s="48" t="s">
        <v>253</v>
      </c>
      <c r="D4" s="48" t="s">
        <v>254</v>
      </c>
      <c r="E4" s="48" t="s">
        <v>255</v>
      </c>
      <c r="F4" s="49" t="s">
        <v>256</v>
      </c>
      <c r="G4" s="48" t="s">
        <v>257</v>
      </c>
      <c r="H4" s="49" t="s">
        <v>258</v>
      </c>
      <c r="I4" s="49" t="s">
        <v>259</v>
      </c>
      <c r="J4" s="48" t="s">
        <v>260</v>
      </c>
    </row>
    <row r="5" ht="22" customHeight="1" spans="1:10">
      <c r="A5" s="48">
        <v>1</v>
      </c>
      <c r="B5" s="48">
        <v>2</v>
      </c>
      <c r="C5" s="48">
        <v>3</v>
      </c>
      <c r="D5" s="48">
        <v>4</v>
      </c>
      <c r="E5" s="48">
        <v>5</v>
      </c>
      <c r="F5" s="49">
        <v>6</v>
      </c>
      <c r="G5" s="48">
        <v>7</v>
      </c>
      <c r="H5" s="49">
        <v>8</v>
      </c>
      <c r="I5" s="49">
        <v>9</v>
      </c>
      <c r="J5" s="48">
        <v>10</v>
      </c>
    </row>
    <row r="6" ht="22" customHeight="1" spans="1:10">
      <c r="A6" s="50" t="s">
        <v>45</v>
      </c>
      <c r="B6" s="51"/>
      <c r="C6" s="51"/>
      <c r="D6" s="51"/>
      <c r="E6" s="52"/>
      <c r="F6" s="53"/>
      <c r="G6" s="52"/>
      <c r="H6" s="53"/>
      <c r="I6" s="53"/>
      <c r="J6" s="52"/>
    </row>
    <row r="7" ht="47.3" customHeight="1" spans="1:10">
      <c r="A7" s="107" t="s">
        <v>242</v>
      </c>
      <c r="B7" s="54" t="s">
        <v>261</v>
      </c>
      <c r="C7" s="54" t="s">
        <v>262</v>
      </c>
      <c r="D7" s="54" t="s">
        <v>263</v>
      </c>
      <c r="E7" s="50" t="s">
        <v>264</v>
      </c>
      <c r="F7" s="54" t="s">
        <v>265</v>
      </c>
      <c r="G7" s="50" t="s">
        <v>116</v>
      </c>
      <c r="H7" s="54" t="s">
        <v>266</v>
      </c>
      <c r="I7" s="54" t="s">
        <v>267</v>
      </c>
      <c r="J7" s="55" t="s">
        <v>268</v>
      </c>
    </row>
    <row r="8" ht="47.3" customHeight="1" spans="1:10">
      <c r="A8" s="107" t="s">
        <v>242</v>
      </c>
      <c r="B8" s="54" t="s">
        <v>261</v>
      </c>
      <c r="C8" s="54" t="s">
        <v>262</v>
      </c>
      <c r="D8" s="54" t="s">
        <v>269</v>
      </c>
      <c r="E8" s="50" t="s">
        <v>270</v>
      </c>
      <c r="F8" s="54" t="s">
        <v>271</v>
      </c>
      <c r="G8" s="50" t="s">
        <v>272</v>
      </c>
      <c r="H8" s="54" t="s">
        <v>273</v>
      </c>
      <c r="I8" s="54" t="s">
        <v>267</v>
      </c>
      <c r="J8" s="55" t="s">
        <v>274</v>
      </c>
    </row>
    <row r="9" ht="47.3" customHeight="1" spans="1:10">
      <c r="A9" s="107" t="s">
        <v>242</v>
      </c>
      <c r="B9" s="54" t="s">
        <v>261</v>
      </c>
      <c r="C9" s="54" t="s">
        <v>262</v>
      </c>
      <c r="D9" s="54" t="s">
        <v>269</v>
      </c>
      <c r="E9" s="50" t="s">
        <v>275</v>
      </c>
      <c r="F9" s="54" t="s">
        <v>271</v>
      </c>
      <c r="G9" s="50" t="s">
        <v>272</v>
      </c>
      <c r="H9" s="54" t="s">
        <v>273</v>
      </c>
      <c r="I9" s="54" t="s">
        <v>267</v>
      </c>
      <c r="J9" s="55" t="s">
        <v>276</v>
      </c>
    </row>
    <row r="10" ht="47.3" customHeight="1" spans="1:10">
      <c r="A10" s="107" t="s">
        <v>242</v>
      </c>
      <c r="B10" s="54" t="s">
        <v>261</v>
      </c>
      <c r="C10" s="54" t="s">
        <v>277</v>
      </c>
      <c r="D10" s="54" t="s">
        <v>278</v>
      </c>
      <c r="E10" s="50" t="s">
        <v>279</v>
      </c>
      <c r="F10" s="54" t="s">
        <v>265</v>
      </c>
      <c r="G10" s="50" t="s">
        <v>280</v>
      </c>
      <c r="H10" s="54" t="s">
        <v>281</v>
      </c>
      <c r="I10" s="54" t="s">
        <v>267</v>
      </c>
      <c r="J10" s="55" t="s">
        <v>282</v>
      </c>
    </row>
    <row r="11" ht="47.3" customHeight="1" spans="1:10">
      <c r="A11" s="107" t="s">
        <v>242</v>
      </c>
      <c r="B11" s="54" t="s">
        <v>261</v>
      </c>
      <c r="C11" s="54" t="s">
        <v>283</v>
      </c>
      <c r="D11" s="54" t="s">
        <v>284</v>
      </c>
      <c r="E11" s="50" t="s">
        <v>285</v>
      </c>
      <c r="F11" s="54" t="s">
        <v>265</v>
      </c>
      <c r="G11" s="50" t="s">
        <v>286</v>
      </c>
      <c r="H11" s="54" t="s">
        <v>273</v>
      </c>
      <c r="I11" s="54" t="s">
        <v>267</v>
      </c>
      <c r="J11" s="55" t="s">
        <v>287</v>
      </c>
    </row>
    <row r="12" ht="47.3" customHeight="1" spans="1:10">
      <c r="A12" s="107" t="s">
        <v>233</v>
      </c>
      <c r="B12" s="54" t="s">
        <v>288</v>
      </c>
      <c r="C12" s="54" t="s">
        <v>262</v>
      </c>
      <c r="D12" s="54" t="s">
        <v>263</v>
      </c>
      <c r="E12" s="50" t="s">
        <v>289</v>
      </c>
      <c r="F12" s="54" t="s">
        <v>265</v>
      </c>
      <c r="G12" s="50" t="s">
        <v>290</v>
      </c>
      <c r="H12" s="54" t="s">
        <v>273</v>
      </c>
      <c r="I12" s="54" t="s">
        <v>267</v>
      </c>
      <c r="J12" s="55" t="s">
        <v>291</v>
      </c>
    </row>
    <row r="13" ht="45" customHeight="1" spans="1:10">
      <c r="A13" s="107" t="s">
        <v>233</v>
      </c>
      <c r="B13" s="54" t="s">
        <v>288</v>
      </c>
      <c r="C13" s="54" t="s">
        <v>262</v>
      </c>
      <c r="D13" s="54" t="s">
        <v>292</v>
      </c>
      <c r="E13" s="50" t="s">
        <v>293</v>
      </c>
      <c r="F13" s="54" t="s">
        <v>271</v>
      </c>
      <c r="G13" s="50" t="s">
        <v>272</v>
      </c>
      <c r="H13" s="54" t="s">
        <v>273</v>
      </c>
      <c r="I13" s="54" t="s">
        <v>267</v>
      </c>
      <c r="J13" s="55" t="s">
        <v>294</v>
      </c>
    </row>
    <row r="14" ht="85" customHeight="1" spans="1:10">
      <c r="A14" s="107" t="s">
        <v>233</v>
      </c>
      <c r="B14" s="54" t="s">
        <v>288</v>
      </c>
      <c r="C14" s="54" t="s">
        <v>277</v>
      </c>
      <c r="D14" s="54" t="s">
        <v>295</v>
      </c>
      <c r="E14" s="50" t="s">
        <v>296</v>
      </c>
      <c r="F14" s="54" t="s">
        <v>265</v>
      </c>
      <c r="G14" s="50" t="s">
        <v>117</v>
      </c>
      <c r="H14" s="54" t="s">
        <v>297</v>
      </c>
      <c r="I14" s="54" t="s">
        <v>267</v>
      </c>
      <c r="J14" s="55" t="s">
        <v>298</v>
      </c>
    </row>
    <row r="15" ht="47.3" customHeight="1" spans="1:10">
      <c r="A15" s="107" t="s">
        <v>233</v>
      </c>
      <c r="B15" s="54" t="s">
        <v>288</v>
      </c>
      <c r="C15" s="54" t="s">
        <v>283</v>
      </c>
      <c r="D15" s="54" t="s">
        <v>284</v>
      </c>
      <c r="E15" s="50" t="s">
        <v>284</v>
      </c>
      <c r="F15" s="54" t="s">
        <v>265</v>
      </c>
      <c r="G15" s="50" t="s">
        <v>286</v>
      </c>
      <c r="H15" s="54" t="s">
        <v>273</v>
      </c>
      <c r="I15" s="54" t="s">
        <v>267</v>
      </c>
      <c r="J15" s="55" t="s">
        <v>299</v>
      </c>
    </row>
    <row r="16" ht="47.3" customHeight="1" spans="1:10">
      <c r="A16" s="107" t="s">
        <v>248</v>
      </c>
      <c r="B16" s="54" t="s">
        <v>300</v>
      </c>
      <c r="C16" s="54" t="s">
        <v>262</v>
      </c>
      <c r="D16" s="54" t="s">
        <v>263</v>
      </c>
      <c r="E16" s="50" t="s">
        <v>301</v>
      </c>
      <c r="F16" s="54" t="s">
        <v>265</v>
      </c>
      <c r="G16" s="50" t="s">
        <v>302</v>
      </c>
      <c r="H16" s="54" t="s">
        <v>303</v>
      </c>
      <c r="I16" s="54" t="s">
        <v>267</v>
      </c>
      <c r="J16" s="55" t="s">
        <v>304</v>
      </c>
    </row>
    <row r="17" ht="57" customHeight="1" spans="1:10">
      <c r="A17" s="107" t="s">
        <v>248</v>
      </c>
      <c r="B17" s="54" t="s">
        <v>305</v>
      </c>
      <c r="C17" s="54" t="s">
        <v>262</v>
      </c>
      <c r="D17" s="54" t="s">
        <v>263</v>
      </c>
      <c r="E17" s="50" t="s">
        <v>306</v>
      </c>
      <c r="F17" s="54" t="s">
        <v>265</v>
      </c>
      <c r="G17" s="50" t="s">
        <v>307</v>
      </c>
      <c r="H17" s="54" t="s">
        <v>308</v>
      </c>
      <c r="I17" s="54" t="s">
        <v>267</v>
      </c>
      <c r="J17" s="55" t="s">
        <v>309</v>
      </c>
    </row>
    <row r="18" ht="57" customHeight="1" spans="1:10">
      <c r="A18" s="107" t="s">
        <v>248</v>
      </c>
      <c r="B18" s="54" t="s">
        <v>305</v>
      </c>
      <c r="C18" s="54" t="s">
        <v>262</v>
      </c>
      <c r="D18" s="54" t="s">
        <v>263</v>
      </c>
      <c r="E18" s="50" t="s">
        <v>310</v>
      </c>
      <c r="F18" s="54" t="s">
        <v>265</v>
      </c>
      <c r="G18" s="50" t="s">
        <v>117</v>
      </c>
      <c r="H18" s="54" t="s">
        <v>303</v>
      </c>
      <c r="I18" s="54" t="s">
        <v>267</v>
      </c>
      <c r="J18" s="55" t="s">
        <v>311</v>
      </c>
    </row>
    <row r="19" ht="47.3" customHeight="1" spans="1:10">
      <c r="A19" s="107" t="s">
        <v>248</v>
      </c>
      <c r="B19" s="54" t="s">
        <v>305</v>
      </c>
      <c r="C19" s="54" t="s">
        <v>262</v>
      </c>
      <c r="D19" s="54" t="s">
        <v>263</v>
      </c>
      <c r="E19" s="50" t="s">
        <v>312</v>
      </c>
      <c r="F19" s="54" t="s">
        <v>265</v>
      </c>
      <c r="G19" s="50" t="s">
        <v>313</v>
      </c>
      <c r="H19" s="54" t="s">
        <v>314</v>
      </c>
      <c r="I19" s="54" t="s">
        <v>267</v>
      </c>
      <c r="J19" s="55" t="s">
        <v>315</v>
      </c>
    </row>
    <row r="20" ht="47.3" customHeight="1" spans="1:10">
      <c r="A20" s="107" t="s">
        <v>248</v>
      </c>
      <c r="B20" s="54" t="s">
        <v>305</v>
      </c>
      <c r="C20" s="54" t="s">
        <v>262</v>
      </c>
      <c r="D20" s="54" t="s">
        <v>263</v>
      </c>
      <c r="E20" s="50" t="s">
        <v>316</v>
      </c>
      <c r="F20" s="54" t="s">
        <v>265</v>
      </c>
      <c r="G20" s="50" t="s">
        <v>317</v>
      </c>
      <c r="H20" s="54" t="s">
        <v>303</v>
      </c>
      <c r="I20" s="54" t="s">
        <v>267</v>
      </c>
      <c r="J20" s="55" t="s">
        <v>315</v>
      </c>
    </row>
    <row r="21" ht="47.3" customHeight="1" spans="1:10">
      <c r="A21" s="107" t="s">
        <v>248</v>
      </c>
      <c r="B21" s="54" t="s">
        <v>305</v>
      </c>
      <c r="C21" s="54" t="s">
        <v>262</v>
      </c>
      <c r="D21" s="54" t="s">
        <v>263</v>
      </c>
      <c r="E21" s="50" t="s">
        <v>318</v>
      </c>
      <c r="F21" s="54" t="s">
        <v>265</v>
      </c>
      <c r="G21" s="50" t="s">
        <v>319</v>
      </c>
      <c r="H21" s="54" t="s">
        <v>303</v>
      </c>
      <c r="I21" s="54" t="s">
        <v>267</v>
      </c>
      <c r="J21" s="55" t="s">
        <v>320</v>
      </c>
    </row>
    <row r="22" ht="47.3" customHeight="1" spans="1:10">
      <c r="A22" s="107" t="s">
        <v>248</v>
      </c>
      <c r="B22" s="54" t="s">
        <v>305</v>
      </c>
      <c r="C22" s="54" t="s">
        <v>262</v>
      </c>
      <c r="D22" s="54" t="s">
        <v>263</v>
      </c>
      <c r="E22" s="50" t="s">
        <v>321</v>
      </c>
      <c r="F22" s="54" t="s">
        <v>265</v>
      </c>
      <c r="G22" s="50" t="s">
        <v>322</v>
      </c>
      <c r="H22" s="54" t="s">
        <v>303</v>
      </c>
      <c r="I22" s="54" t="s">
        <v>267</v>
      </c>
      <c r="J22" s="55" t="s">
        <v>323</v>
      </c>
    </row>
    <row r="23" ht="47.3" customHeight="1" spans="1:10">
      <c r="A23" s="107" t="s">
        <v>248</v>
      </c>
      <c r="B23" s="54" t="s">
        <v>305</v>
      </c>
      <c r="C23" s="54" t="s">
        <v>262</v>
      </c>
      <c r="D23" s="54" t="s">
        <v>269</v>
      </c>
      <c r="E23" s="50" t="s">
        <v>324</v>
      </c>
      <c r="F23" s="54" t="s">
        <v>271</v>
      </c>
      <c r="G23" s="50" t="s">
        <v>272</v>
      </c>
      <c r="H23" s="54" t="s">
        <v>273</v>
      </c>
      <c r="I23" s="54" t="s">
        <v>267</v>
      </c>
      <c r="J23" s="55" t="s">
        <v>325</v>
      </c>
    </row>
    <row r="24" ht="47.3" customHeight="1" spans="1:10">
      <c r="A24" s="107" t="s">
        <v>248</v>
      </c>
      <c r="B24" s="54" t="s">
        <v>305</v>
      </c>
      <c r="C24" s="54" t="s">
        <v>262</v>
      </c>
      <c r="D24" s="54" t="s">
        <v>292</v>
      </c>
      <c r="E24" s="50" t="s">
        <v>326</v>
      </c>
      <c r="F24" s="54" t="s">
        <v>271</v>
      </c>
      <c r="G24" s="50" t="s">
        <v>272</v>
      </c>
      <c r="H24" s="54" t="s">
        <v>273</v>
      </c>
      <c r="I24" s="54" t="s">
        <v>267</v>
      </c>
      <c r="J24" s="55" t="s">
        <v>327</v>
      </c>
    </row>
    <row r="25" ht="47.3" customHeight="1" spans="1:10">
      <c r="A25" s="107" t="s">
        <v>248</v>
      </c>
      <c r="B25" s="54" t="s">
        <v>305</v>
      </c>
      <c r="C25" s="54" t="s">
        <v>277</v>
      </c>
      <c r="D25" s="54" t="s">
        <v>295</v>
      </c>
      <c r="E25" s="50" t="s">
        <v>328</v>
      </c>
      <c r="F25" s="54" t="s">
        <v>265</v>
      </c>
      <c r="G25" s="50" t="s">
        <v>119</v>
      </c>
      <c r="H25" s="54" t="s">
        <v>303</v>
      </c>
      <c r="I25" s="54" t="s">
        <v>267</v>
      </c>
      <c r="J25" s="55" t="s">
        <v>329</v>
      </c>
    </row>
    <row r="26" ht="271" customHeight="1" spans="1:10">
      <c r="A26" s="107" t="s">
        <v>248</v>
      </c>
      <c r="B26" s="54" t="s">
        <v>305</v>
      </c>
      <c r="C26" s="54" t="s">
        <v>283</v>
      </c>
      <c r="D26" s="54" t="s">
        <v>284</v>
      </c>
      <c r="E26" s="50" t="s">
        <v>284</v>
      </c>
      <c r="F26" s="54" t="s">
        <v>265</v>
      </c>
      <c r="G26" s="50" t="s">
        <v>286</v>
      </c>
      <c r="H26" s="54" t="s">
        <v>273</v>
      </c>
      <c r="I26" s="54" t="s">
        <v>267</v>
      </c>
      <c r="J26" s="55" t="s">
        <v>330</v>
      </c>
    </row>
    <row r="27" ht="50" customHeight="1" spans="1:10">
      <c r="A27" s="107" t="s">
        <v>236</v>
      </c>
      <c r="B27" s="54" t="s">
        <v>331</v>
      </c>
      <c r="C27" s="54" t="s">
        <v>262</v>
      </c>
      <c r="D27" s="54" t="s">
        <v>263</v>
      </c>
      <c r="E27" s="50" t="s">
        <v>332</v>
      </c>
      <c r="F27" s="54" t="s">
        <v>265</v>
      </c>
      <c r="G27" s="50" t="s">
        <v>333</v>
      </c>
      <c r="H27" s="54" t="s">
        <v>334</v>
      </c>
      <c r="I27" s="54" t="s">
        <v>267</v>
      </c>
      <c r="J27" s="55" t="s">
        <v>335</v>
      </c>
    </row>
    <row r="28" ht="47.3" customHeight="1" spans="1:10">
      <c r="A28" s="107" t="s">
        <v>236</v>
      </c>
      <c r="B28" s="54" t="s">
        <v>336</v>
      </c>
      <c r="C28" s="54" t="s">
        <v>262</v>
      </c>
      <c r="D28" s="54" t="s">
        <v>292</v>
      </c>
      <c r="E28" s="50" t="s">
        <v>337</v>
      </c>
      <c r="F28" s="54" t="s">
        <v>338</v>
      </c>
      <c r="G28" s="50" t="s">
        <v>117</v>
      </c>
      <c r="H28" s="54" t="s">
        <v>339</v>
      </c>
      <c r="I28" s="54" t="s">
        <v>267</v>
      </c>
      <c r="J28" s="55" t="s">
        <v>340</v>
      </c>
    </row>
    <row r="29" ht="47.3" customHeight="1" spans="1:10">
      <c r="A29" s="107" t="s">
        <v>236</v>
      </c>
      <c r="B29" s="54" t="s">
        <v>336</v>
      </c>
      <c r="C29" s="54" t="s">
        <v>277</v>
      </c>
      <c r="D29" s="54" t="s">
        <v>295</v>
      </c>
      <c r="E29" s="50" t="s">
        <v>341</v>
      </c>
      <c r="F29" s="54" t="s">
        <v>265</v>
      </c>
      <c r="G29" s="50" t="s">
        <v>342</v>
      </c>
      <c r="H29" s="54" t="s">
        <v>334</v>
      </c>
      <c r="I29" s="54" t="s">
        <v>267</v>
      </c>
      <c r="J29" s="55" t="s">
        <v>343</v>
      </c>
    </row>
    <row r="30" ht="47.3" customHeight="1" spans="1:10">
      <c r="A30" s="107" t="s">
        <v>236</v>
      </c>
      <c r="B30" s="54" t="s">
        <v>336</v>
      </c>
      <c r="C30" s="54" t="s">
        <v>283</v>
      </c>
      <c r="D30" s="54" t="s">
        <v>284</v>
      </c>
      <c r="E30" s="50" t="s">
        <v>284</v>
      </c>
      <c r="F30" s="54" t="s">
        <v>265</v>
      </c>
      <c r="G30" s="50" t="s">
        <v>286</v>
      </c>
      <c r="H30" s="54" t="s">
        <v>273</v>
      </c>
      <c r="I30" s="54" t="s">
        <v>267</v>
      </c>
      <c r="J30" s="55" t="s">
        <v>344</v>
      </c>
    </row>
    <row r="31" ht="47.3" customHeight="1" spans="1:10">
      <c r="A31" s="107" t="s">
        <v>239</v>
      </c>
      <c r="B31" s="54" t="s">
        <v>345</v>
      </c>
      <c r="C31" s="54" t="s">
        <v>262</v>
      </c>
      <c r="D31" s="54" t="s">
        <v>263</v>
      </c>
      <c r="E31" s="50" t="s">
        <v>346</v>
      </c>
      <c r="F31" s="54" t="s">
        <v>265</v>
      </c>
      <c r="G31" s="50" t="s">
        <v>347</v>
      </c>
      <c r="H31" s="54" t="s">
        <v>308</v>
      </c>
      <c r="I31" s="54" t="s">
        <v>267</v>
      </c>
      <c r="J31" s="55" t="s">
        <v>348</v>
      </c>
    </row>
    <row r="32" ht="47.3" customHeight="1" spans="1:10">
      <c r="A32" s="107" t="s">
        <v>239</v>
      </c>
      <c r="B32" s="54" t="s">
        <v>345</v>
      </c>
      <c r="C32" s="54" t="s">
        <v>262</v>
      </c>
      <c r="D32" s="54" t="s">
        <v>263</v>
      </c>
      <c r="E32" s="50" t="s">
        <v>349</v>
      </c>
      <c r="F32" s="54" t="s">
        <v>265</v>
      </c>
      <c r="G32" s="50" t="s">
        <v>347</v>
      </c>
      <c r="H32" s="54" t="s">
        <v>308</v>
      </c>
      <c r="I32" s="54" t="s">
        <v>267</v>
      </c>
      <c r="J32" s="55" t="s">
        <v>350</v>
      </c>
    </row>
    <row r="33" ht="47.3" customHeight="1" spans="1:10">
      <c r="A33" s="107" t="s">
        <v>239</v>
      </c>
      <c r="B33" s="54" t="s">
        <v>345</v>
      </c>
      <c r="C33" s="54" t="s">
        <v>262</v>
      </c>
      <c r="D33" s="54" t="s">
        <v>263</v>
      </c>
      <c r="E33" s="50" t="s">
        <v>351</v>
      </c>
      <c r="F33" s="54" t="s">
        <v>265</v>
      </c>
      <c r="G33" s="50" t="s">
        <v>352</v>
      </c>
      <c r="H33" s="54" t="s">
        <v>308</v>
      </c>
      <c r="I33" s="54" t="s">
        <v>267</v>
      </c>
      <c r="J33" s="55" t="s">
        <v>353</v>
      </c>
    </row>
    <row r="34" ht="47.3" customHeight="1" spans="1:10">
      <c r="A34" s="107" t="s">
        <v>239</v>
      </c>
      <c r="B34" s="54" t="s">
        <v>345</v>
      </c>
      <c r="C34" s="54" t="s">
        <v>262</v>
      </c>
      <c r="D34" s="54" t="s">
        <v>263</v>
      </c>
      <c r="E34" s="50" t="s">
        <v>354</v>
      </c>
      <c r="F34" s="54" t="s">
        <v>265</v>
      </c>
      <c r="G34" s="50" t="s">
        <v>355</v>
      </c>
      <c r="H34" s="54" t="s">
        <v>303</v>
      </c>
      <c r="I34" s="54" t="s">
        <v>267</v>
      </c>
      <c r="J34" s="55" t="s">
        <v>356</v>
      </c>
    </row>
    <row r="35" ht="47.3" customHeight="1" spans="1:10">
      <c r="A35" s="107" t="s">
        <v>239</v>
      </c>
      <c r="B35" s="54" t="s">
        <v>345</v>
      </c>
      <c r="C35" s="54" t="s">
        <v>262</v>
      </c>
      <c r="D35" s="54" t="s">
        <v>269</v>
      </c>
      <c r="E35" s="50" t="s">
        <v>357</v>
      </c>
      <c r="F35" s="54" t="s">
        <v>271</v>
      </c>
      <c r="G35" s="50" t="s">
        <v>272</v>
      </c>
      <c r="H35" s="54" t="s">
        <v>273</v>
      </c>
      <c r="I35" s="54" t="s">
        <v>267</v>
      </c>
      <c r="J35" s="55" t="s">
        <v>358</v>
      </c>
    </row>
    <row r="36" ht="47.3" customHeight="1" spans="1:10">
      <c r="A36" s="107" t="s">
        <v>239</v>
      </c>
      <c r="B36" s="54" t="s">
        <v>345</v>
      </c>
      <c r="C36" s="54" t="s">
        <v>262</v>
      </c>
      <c r="D36" s="54" t="s">
        <v>292</v>
      </c>
      <c r="E36" s="50" t="s">
        <v>359</v>
      </c>
      <c r="F36" s="54" t="s">
        <v>271</v>
      </c>
      <c r="G36" s="50" t="s">
        <v>272</v>
      </c>
      <c r="H36" s="54" t="s">
        <v>273</v>
      </c>
      <c r="I36" s="54" t="s">
        <v>267</v>
      </c>
      <c r="J36" s="55" t="s">
        <v>360</v>
      </c>
    </row>
    <row r="37" ht="56" customHeight="1" spans="1:10">
      <c r="A37" s="107" t="s">
        <v>239</v>
      </c>
      <c r="B37" s="54" t="s">
        <v>345</v>
      </c>
      <c r="C37" s="54" t="s">
        <v>277</v>
      </c>
      <c r="D37" s="54" t="s">
        <v>295</v>
      </c>
      <c r="E37" s="50" t="s">
        <v>361</v>
      </c>
      <c r="F37" s="54" t="s">
        <v>265</v>
      </c>
      <c r="G37" s="50" t="s">
        <v>119</v>
      </c>
      <c r="H37" s="54" t="s">
        <v>303</v>
      </c>
      <c r="I37" s="54" t="s">
        <v>267</v>
      </c>
      <c r="J37" s="55" t="s">
        <v>362</v>
      </c>
    </row>
    <row r="38" ht="48" customHeight="1" spans="1:10">
      <c r="A38" s="107" t="s">
        <v>239</v>
      </c>
      <c r="B38" s="54" t="s">
        <v>345</v>
      </c>
      <c r="C38" s="54" t="s">
        <v>283</v>
      </c>
      <c r="D38" s="54" t="s">
        <v>284</v>
      </c>
      <c r="E38" s="50" t="s">
        <v>363</v>
      </c>
      <c r="F38" s="54" t="s">
        <v>265</v>
      </c>
      <c r="G38" s="50" t="s">
        <v>286</v>
      </c>
      <c r="H38" s="54" t="s">
        <v>273</v>
      </c>
      <c r="I38" s="54" t="s">
        <v>267</v>
      </c>
      <c r="J38" s="55" t="s">
        <v>364</v>
      </c>
    </row>
  </sheetData>
  <mergeCells count="12">
    <mergeCell ref="A2:J2"/>
    <mergeCell ref="A3:H3"/>
    <mergeCell ref="A7:A11"/>
    <mergeCell ref="A12:A15"/>
    <mergeCell ref="A16:A26"/>
    <mergeCell ref="A27:A30"/>
    <mergeCell ref="A31:A38"/>
    <mergeCell ref="B7:B11"/>
    <mergeCell ref="B12:B15"/>
    <mergeCell ref="B16:B26"/>
    <mergeCell ref="B27:B30"/>
    <mergeCell ref="B31:B38"/>
  </mergeCells>
  <pageMargins left="0.75" right="0.75" top="1" bottom="1" header="0.511805555555556" footer="0.511805555555556"/>
  <pageSetup paperSize="9"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A8" sqref="$A8:$XFD8"/>
    </sheetView>
  </sheetViews>
  <sheetFormatPr defaultColWidth="9.14285714285714" defaultRowHeight="14.25" customHeight="1" outlineLevelCol="5"/>
  <cols>
    <col min="1" max="1" width="29.0285714285714" customWidth="1"/>
    <col min="2" max="2" width="28.6" customWidth="1"/>
    <col min="3" max="3" width="31.6" customWidth="1"/>
    <col min="4" max="6" width="33.4571428571429" customWidth="1"/>
  </cols>
  <sheetData>
    <row r="1" ht="15.75" customHeight="1" spans="1:6">
      <c r="F1" s="56" t="s">
        <v>365</v>
      </c>
    </row>
    <row r="2" ht="28.5" customHeight="1" spans="1:6">
      <c r="A2" s="28" t="s">
        <v>366</v>
      </c>
      <c r="B2" s="28"/>
      <c r="C2" s="28"/>
      <c r="D2" s="28"/>
      <c r="E2" s="28"/>
      <c r="F2" s="28"/>
    </row>
    <row r="3" ht="15" customHeight="1" spans="1:6">
      <c r="A3" s="102" t="str">
        <f>"单位名称："&amp;"云南省测绘工程院"</f>
        <v>单位名称：云南省测绘工程院</v>
      </c>
      <c r="B3" s="103"/>
      <c r="C3" s="103"/>
      <c r="D3" s="59"/>
      <c r="E3" s="59"/>
      <c r="F3" s="104" t="s">
        <v>2</v>
      </c>
    </row>
    <row r="4" ht="18.75" customHeight="1" spans="1:6">
      <c r="A4" s="9" t="s">
        <v>132</v>
      </c>
      <c r="B4" s="9" t="s">
        <v>48</v>
      </c>
      <c r="C4" s="9" t="s">
        <v>49</v>
      </c>
      <c r="D4" s="15" t="s">
        <v>367</v>
      </c>
      <c r="E4" s="63"/>
      <c r="F4" s="63"/>
    </row>
    <row r="5" ht="30" customHeight="1" spans="1:6">
      <c r="A5" s="18"/>
      <c r="B5" s="18"/>
      <c r="C5" s="18"/>
      <c r="D5" s="15" t="s">
        <v>30</v>
      </c>
      <c r="E5" s="63" t="s">
        <v>57</v>
      </c>
      <c r="F5" s="63" t="s">
        <v>58</v>
      </c>
    </row>
    <row r="6" ht="21" customHeight="1" spans="1:6">
      <c r="A6" s="63">
        <v>1</v>
      </c>
      <c r="B6" s="63">
        <v>2</v>
      </c>
      <c r="C6" s="63">
        <v>3</v>
      </c>
      <c r="D6" s="63">
        <v>4</v>
      </c>
      <c r="E6" s="63">
        <v>5</v>
      </c>
      <c r="F6" s="63">
        <v>6</v>
      </c>
    </row>
    <row r="7" ht="21" customHeight="1" spans="1:6">
      <c r="A7" s="31"/>
      <c r="B7" s="31"/>
      <c r="C7" s="31"/>
      <c r="D7" s="22"/>
      <c r="E7" s="22"/>
      <c r="F7" s="22"/>
    </row>
    <row r="8" ht="21" customHeight="1" spans="1:6">
      <c r="A8" s="105" t="s">
        <v>98</v>
      </c>
      <c r="B8" s="106"/>
      <c r="C8" s="106" t="s">
        <v>98</v>
      </c>
      <c r="D8" s="22"/>
      <c r="E8" s="22"/>
      <c r="F8" s="22"/>
    </row>
    <row r="9" ht="20" customHeight="1" spans="1:6">
      <c r="A9" s="27" t="s">
        <v>368</v>
      </c>
    </row>
  </sheetData>
  <mergeCells count="6">
    <mergeCell ref="A2:F2"/>
    <mergeCell ref="D4:F4"/>
    <mergeCell ref="A8:C8"/>
    <mergeCell ref="A4:A5"/>
    <mergeCell ref="B4:B5"/>
    <mergeCell ref="C4:C5"/>
  </mergeCells>
  <pageMargins left="0.75" right="0.75" top="1" bottom="1" header="0.511805555555556" footer="0.511805555555556"/>
  <pageSetup paperSize="9"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40"/>
  <sheetViews>
    <sheetView showZeros="0" topLeftCell="A23" workbookViewId="0">
      <selection activeCell="E12" sqref="E12"/>
    </sheetView>
  </sheetViews>
  <sheetFormatPr defaultColWidth="9.14285714285714" defaultRowHeight="14.25" customHeight="1"/>
  <cols>
    <col min="1" max="1" width="33.8857142857143" customWidth="1"/>
    <col min="2" max="2" width="59.552380952381" customWidth="1"/>
    <col min="3" max="3" width="33.8857142857143" customWidth="1"/>
    <col min="4" max="4" width="10.447619047619" customWidth="1"/>
    <col min="5" max="5" width="10.2761904761905" customWidth="1"/>
    <col min="6" max="8" width="15.6666666666667" customWidth="1"/>
    <col min="9" max="11" width="14.7428571428571" customWidth="1"/>
    <col min="12" max="12" width="16.2190476190476" customWidth="1"/>
    <col min="13" max="13" width="15.7809523809524" customWidth="1"/>
    <col min="14" max="14" width="14" customWidth="1"/>
    <col min="15" max="15" width="13.7809523809524" customWidth="1"/>
    <col min="16" max="16" width="12.5714285714286" customWidth="1"/>
    <col min="17" max="17" width="10.4285714285714" customWidth="1"/>
  </cols>
  <sheetData>
    <row r="1" ht="13.5" customHeight="1" spans="1:17">
      <c r="O1" s="45"/>
      <c r="P1" s="45"/>
      <c r="Q1" s="93" t="s">
        <v>369</v>
      </c>
    </row>
    <row r="2" ht="27.75" customHeight="1" spans="1:17">
      <c r="A2" s="57" t="s">
        <v>370</v>
      </c>
      <c r="B2" s="28"/>
      <c r="C2" s="28"/>
      <c r="D2" s="28"/>
      <c r="E2" s="28"/>
      <c r="F2" s="28"/>
      <c r="G2" s="28"/>
      <c r="H2" s="28"/>
      <c r="I2" s="28"/>
      <c r="J2" s="28"/>
      <c r="K2" s="47"/>
      <c r="L2" s="28"/>
      <c r="M2" s="28"/>
      <c r="N2" s="28"/>
      <c r="O2" s="47"/>
      <c r="P2" s="47"/>
      <c r="Q2" s="28"/>
    </row>
    <row r="3" ht="18.75" customHeight="1" spans="1:17">
      <c r="A3" s="94" t="str">
        <f>"单位名称："&amp;"云南省测绘工程院"</f>
        <v>单位名称：云南省测绘工程院</v>
      </c>
      <c r="B3" s="6"/>
      <c r="C3" s="6"/>
      <c r="D3" s="6"/>
      <c r="E3" s="6"/>
      <c r="F3" s="6"/>
      <c r="G3" s="6"/>
      <c r="H3" s="6"/>
      <c r="I3" s="6"/>
      <c r="J3" s="6"/>
      <c r="O3" s="62"/>
      <c r="P3" s="62"/>
      <c r="Q3" s="95" t="s">
        <v>123</v>
      </c>
    </row>
    <row r="4" ht="15.75" customHeight="1" spans="1:17">
      <c r="A4" s="9" t="s">
        <v>371</v>
      </c>
      <c r="B4" s="73" t="s">
        <v>372</v>
      </c>
      <c r="C4" s="73" t="s">
        <v>373</v>
      </c>
      <c r="D4" s="73" t="s">
        <v>374</v>
      </c>
      <c r="E4" s="73" t="s">
        <v>375</v>
      </c>
      <c r="F4" s="73" t="s">
        <v>376</v>
      </c>
      <c r="G4" s="74" t="s">
        <v>139</v>
      </c>
      <c r="H4" s="74"/>
      <c r="I4" s="74"/>
      <c r="J4" s="74"/>
      <c r="K4" s="75"/>
      <c r="L4" s="74"/>
      <c r="M4" s="74"/>
      <c r="N4" s="74"/>
      <c r="O4" s="76"/>
      <c r="P4" s="75"/>
      <c r="Q4" s="77"/>
    </row>
    <row r="5" ht="17.25" customHeight="1" spans="1:17">
      <c r="A5" s="14"/>
      <c r="B5" s="78"/>
      <c r="C5" s="78"/>
      <c r="D5" s="78"/>
      <c r="E5" s="78"/>
      <c r="F5" s="78"/>
      <c r="G5" s="78" t="s">
        <v>30</v>
      </c>
      <c r="H5" s="78" t="s">
        <v>33</v>
      </c>
      <c r="I5" s="78" t="s">
        <v>377</v>
      </c>
      <c r="J5" s="78" t="s">
        <v>378</v>
      </c>
      <c r="K5" s="79" t="s">
        <v>379</v>
      </c>
      <c r="L5" s="80" t="s">
        <v>380</v>
      </c>
      <c r="M5" s="80"/>
      <c r="N5" s="80"/>
      <c r="O5" s="81"/>
      <c r="P5" s="82"/>
      <c r="Q5" s="83"/>
    </row>
    <row r="6" ht="54" customHeight="1" spans="1:17">
      <c r="A6" s="17"/>
      <c r="B6" s="83"/>
      <c r="C6" s="83"/>
      <c r="D6" s="83"/>
      <c r="E6" s="83"/>
      <c r="F6" s="83"/>
      <c r="G6" s="83"/>
      <c r="H6" s="83" t="s">
        <v>32</v>
      </c>
      <c r="I6" s="83"/>
      <c r="J6" s="83"/>
      <c r="K6" s="84"/>
      <c r="L6" s="83" t="s">
        <v>32</v>
      </c>
      <c r="M6" s="83" t="s">
        <v>43</v>
      </c>
      <c r="N6" s="83" t="s">
        <v>146</v>
      </c>
      <c r="O6" s="85" t="s">
        <v>39</v>
      </c>
      <c r="P6" s="84" t="s">
        <v>40</v>
      </c>
      <c r="Q6" s="83" t="s">
        <v>41</v>
      </c>
    </row>
    <row r="7" ht="43" customHeight="1" spans="1:17">
      <c r="A7" s="18">
        <v>1</v>
      </c>
      <c r="B7" s="96">
        <v>2</v>
      </c>
      <c r="C7" s="96">
        <v>3</v>
      </c>
      <c r="D7" s="96">
        <v>4</v>
      </c>
      <c r="E7" s="96">
        <v>5</v>
      </c>
      <c r="F7" s="96">
        <v>6</v>
      </c>
      <c r="G7" s="97">
        <v>7</v>
      </c>
      <c r="H7" s="97">
        <v>8</v>
      </c>
      <c r="I7" s="97">
        <v>9</v>
      </c>
      <c r="J7" s="97">
        <v>10</v>
      </c>
      <c r="K7" s="97">
        <v>11</v>
      </c>
      <c r="L7" s="97">
        <v>12</v>
      </c>
      <c r="M7" s="97">
        <v>13</v>
      </c>
      <c r="N7" s="97">
        <v>14</v>
      </c>
      <c r="O7" s="97">
        <v>15</v>
      </c>
      <c r="P7" s="97">
        <v>16</v>
      </c>
      <c r="Q7" s="97">
        <v>17</v>
      </c>
    </row>
    <row r="8" ht="43" customHeight="1" spans="1:17">
      <c r="A8" s="86" t="s">
        <v>45</v>
      </c>
      <c r="B8" s="87"/>
      <c r="C8" s="87"/>
      <c r="D8" s="87"/>
      <c r="E8" s="98"/>
      <c r="F8" s="22">
        <v>12404530</v>
      </c>
      <c r="G8" s="22">
        <v>39663820</v>
      </c>
      <c r="H8" s="22">
        <v>20343250</v>
      </c>
      <c r="I8" s="22"/>
      <c r="J8" s="22"/>
      <c r="K8" s="22"/>
      <c r="L8" s="22">
        <v>19320570</v>
      </c>
      <c r="M8" s="22">
        <v>19320570</v>
      </c>
      <c r="N8" s="22"/>
      <c r="O8" s="22"/>
      <c r="P8" s="22"/>
      <c r="Q8" s="22"/>
    </row>
    <row r="9" ht="43" customHeight="1" spans="1:17">
      <c r="A9" s="99" t="s">
        <v>248</v>
      </c>
      <c r="B9" s="87" t="s">
        <v>381</v>
      </c>
      <c r="C9" s="87" t="s">
        <v>382</v>
      </c>
      <c r="D9" s="100" t="s">
        <v>297</v>
      </c>
      <c r="E9" s="101">
        <v>1</v>
      </c>
      <c r="F9" s="22"/>
      <c r="G9" s="22">
        <v>600000</v>
      </c>
      <c r="H9" s="22">
        <v>600000</v>
      </c>
      <c r="I9" s="22"/>
      <c r="J9" s="22"/>
      <c r="K9" s="22"/>
      <c r="L9" s="22"/>
      <c r="M9" s="22"/>
      <c r="N9" s="22"/>
      <c r="O9" s="22"/>
      <c r="P9" s="22"/>
      <c r="Q9" s="22"/>
    </row>
    <row r="10" ht="43" customHeight="1" spans="1:17">
      <c r="A10" s="99" t="s">
        <v>248</v>
      </c>
      <c r="B10" s="87" t="s">
        <v>383</v>
      </c>
      <c r="C10" s="87" t="s">
        <v>384</v>
      </c>
      <c r="D10" s="100" t="s">
        <v>297</v>
      </c>
      <c r="E10" s="101">
        <v>180</v>
      </c>
      <c r="F10" s="22">
        <v>160200</v>
      </c>
      <c r="G10" s="22">
        <v>160200</v>
      </c>
      <c r="H10" s="22">
        <v>160200</v>
      </c>
      <c r="I10" s="22"/>
      <c r="J10" s="22"/>
      <c r="K10" s="22"/>
      <c r="L10" s="22"/>
      <c r="M10" s="22"/>
      <c r="N10" s="22"/>
      <c r="O10" s="22"/>
      <c r="P10" s="22"/>
      <c r="Q10" s="22"/>
    </row>
    <row r="11" ht="43" customHeight="1" spans="1:17">
      <c r="A11" s="99" t="s">
        <v>248</v>
      </c>
      <c r="B11" s="87" t="s">
        <v>385</v>
      </c>
      <c r="C11" s="87" t="s">
        <v>384</v>
      </c>
      <c r="D11" s="100" t="s">
        <v>297</v>
      </c>
      <c r="E11" s="101">
        <v>1800</v>
      </c>
      <c r="F11" s="22"/>
      <c r="G11" s="22">
        <v>1602000</v>
      </c>
      <c r="H11" s="22">
        <v>1602000</v>
      </c>
      <c r="I11" s="22"/>
      <c r="J11" s="22"/>
      <c r="K11" s="22"/>
      <c r="L11" s="22"/>
      <c r="M11" s="22"/>
      <c r="N11" s="22"/>
      <c r="O11" s="22"/>
      <c r="P11" s="22"/>
      <c r="Q11" s="22"/>
    </row>
    <row r="12" ht="43" customHeight="1" spans="1:17">
      <c r="A12" s="99" t="s">
        <v>248</v>
      </c>
      <c r="B12" s="87" t="s">
        <v>386</v>
      </c>
      <c r="C12" s="87" t="s">
        <v>384</v>
      </c>
      <c r="D12" s="100" t="s">
        <v>297</v>
      </c>
      <c r="E12" s="101">
        <v>240</v>
      </c>
      <c r="F12" s="22">
        <v>213600</v>
      </c>
      <c r="G12" s="22">
        <v>213600</v>
      </c>
      <c r="H12" s="22">
        <v>213600</v>
      </c>
      <c r="I12" s="22"/>
      <c r="J12" s="22"/>
      <c r="K12" s="22"/>
      <c r="L12" s="22"/>
      <c r="M12" s="22"/>
      <c r="N12" s="22"/>
      <c r="O12" s="22"/>
      <c r="P12" s="22"/>
      <c r="Q12" s="22"/>
    </row>
    <row r="13" ht="43" customHeight="1" spans="1:17">
      <c r="A13" s="99" t="s">
        <v>248</v>
      </c>
      <c r="B13" s="87" t="s">
        <v>387</v>
      </c>
      <c r="C13" s="87" t="s">
        <v>384</v>
      </c>
      <c r="D13" s="100" t="s">
        <v>297</v>
      </c>
      <c r="E13" s="101">
        <v>960</v>
      </c>
      <c r="F13" s="22">
        <v>854400</v>
      </c>
      <c r="G13" s="22">
        <v>854400</v>
      </c>
      <c r="H13" s="22">
        <v>854400</v>
      </c>
      <c r="I13" s="22"/>
      <c r="J13" s="22"/>
      <c r="K13" s="22"/>
      <c r="L13" s="22"/>
      <c r="M13" s="22"/>
      <c r="N13" s="22"/>
      <c r="O13" s="22"/>
      <c r="P13" s="22"/>
      <c r="Q13" s="22"/>
    </row>
    <row r="14" ht="43" customHeight="1" spans="1:17">
      <c r="A14" s="99" t="s">
        <v>248</v>
      </c>
      <c r="B14" s="87" t="s">
        <v>388</v>
      </c>
      <c r="C14" s="87" t="s">
        <v>389</v>
      </c>
      <c r="D14" s="100" t="s">
        <v>390</v>
      </c>
      <c r="E14" s="101">
        <v>4</v>
      </c>
      <c r="F14" s="22"/>
      <c r="G14" s="22">
        <v>800000</v>
      </c>
      <c r="H14" s="22">
        <v>800000</v>
      </c>
      <c r="I14" s="22"/>
      <c r="J14" s="22"/>
      <c r="K14" s="22"/>
      <c r="L14" s="22"/>
      <c r="M14" s="22"/>
      <c r="N14" s="22"/>
      <c r="O14" s="22"/>
      <c r="P14" s="22"/>
      <c r="Q14" s="22"/>
    </row>
    <row r="15" ht="43" customHeight="1" spans="1:17">
      <c r="A15" s="99" t="s">
        <v>248</v>
      </c>
      <c r="B15" s="87" t="s">
        <v>391</v>
      </c>
      <c r="C15" s="87" t="s">
        <v>389</v>
      </c>
      <c r="D15" s="100" t="s">
        <v>297</v>
      </c>
      <c r="E15" s="101">
        <v>1</v>
      </c>
      <c r="F15" s="22"/>
      <c r="G15" s="22">
        <v>800000</v>
      </c>
      <c r="H15" s="22">
        <v>800000</v>
      </c>
      <c r="I15" s="22"/>
      <c r="J15" s="22"/>
      <c r="K15" s="22"/>
      <c r="L15" s="22"/>
      <c r="M15" s="22"/>
      <c r="N15" s="22"/>
      <c r="O15" s="22"/>
      <c r="P15" s="22"/>
      <c r="Q15" s="22"/>
    </row>
    <row r="16" ht="43" customHeight="1" spans="1:17">
      <c r="A16" s="99" t="s">
        <v>248</v>
      </c>
      <c r="B16" s="87" t="s">
        <v>392</v>
      </c>
      <c r="C16" s="87" t="s">
        <v>389</v>
      </c>
      <c r="D16" s="100" t="s">
        <v>297</v>
      </c>
      <c r="E16" s="101">
        <v>1</v>
      </c>
      <c r="F16" s="22"/>
      <c r="G16" s="22">
        <v>960000</v>
      </c>
      <c r="H16" s="22">
        <v>960000</v>
      </c>
      <c r="I16" s="22"/>
      <c r="J16" s="22"/>
      <c r="K16" s="22"/>
      <c r="L16" s="22"/>
      <c r="M16" s="22"/>
      <c r="N16" s="22"/>
      <c r="O16" s="22"/>
      <c r="P16" s="22"/>
      <c r="Q16" s="22"/>
    </row>
    <row r="17" ht="43" customHeight="1" spans="1:17">
      <c r="A17" s="99" t="s">
        <v>248</v>
      </c>
      <c r="B17" s="87" t="s">
        <v>393</v>
      </c>
      <c r="C17" s="87" t="s">
        <v>389</v>
      </c>
      <c r="D17" s="100" t="s">
        <v>297</v>
      </c>
      <c r="E17" s="101">
        <v>1</v>
      </c>
      <c r="F17" s="22"/>
      <c r="G17" s="22">
        <v>1580000</v>
      </c>
      <c r="H17" s="22">
        <v>1580000</v>
      </c>
      <c r="I17" s="22"/>
      <c r="J17" s="22"/>
      <c r="K17" s="22"/>
      <c r="L17" s="22"/>
      <c r="M17" s="22"/>
      <c r="N17" s="22"/>
      <c r="O17" s="22"/>
      <c r="P17" s="22"/>
      <c r="Q17" s="22"/>
    </row>
    <row r="18" ht="43" customHeight="1" spans="1:17">
      <c r="A18" s="99" t="s">
        <v>248</v>
      </c>
      <c r="B18" s="87" t="s">
        <v>394</v>
      </c>
      <c r="C18" s="87" t="s">
        <v>389</v>
      </c>
      <c r="D18" s="100" t="s">
        <v>297</v>
      </c>
      <c r="E18" s="101">
        <v>1</v>
      </c>
      <c r="F18" s="22"/>
      <c r="G18" s="22">
        <v>360000</v>
      </c>
      <c r="H18" s="22">
        <v>360000</v>
      </c>
      <c r="I18" s="22"/>
      <c r="J18" s="22"/>
      <c r="K18" s="22"/>
      <c r="L18" s="22"/>
      <c r="M18" s="22"/>
      <c r="N18" s="22"/>
      <c r="O18" s="22"/>
      <c r="P18" s="22"/>
      <c r="Q18" s="22"/>
    </row>
    <row r="19" ht="43" customHeight="1" spans="1:17">
      <c r="A19" s="99" t="s">
        <v>248</v>
      </c>
      <c r="B19" s="87" t="s">
        <v>395</v>
      </c>
      <c r="C19" s="87" t="s">
        <v>389</v>
      </c>
      <c r="D19" s="100" t="s">
        <v>297</v>
      </c>
      <c r="E19" s="101">
        <v>1</v>
      </c>
      <c r="F19" s="22"/>
      <c r="G19" s="22">
        <v>66000</v>
      </c>
      <c r="H19" s="22">
        <v>66000</v>
      </c>
      <c r="I19" s="22"/>
      <c r="J19" s="22"/>
      <c r="K19" s="22"/>
      <c r="L19" s="22"/>
      <c r="M19" s="22"/>
      <c r="N19" s="22"/>
      <c r="O19" s="22"/>
      <c r="P19" s="22"/>
      <c r="Q19" s="22"/>
    </row>
    <row r="20" ht="43" customHeight="1" spans="1:17">
      <c r="A20" s="99" t="s">
        <v>248</v>
      </c>
      <c r="B20" s="87" t="s">
        <v>396</v>
      </c>
      <c r="C20" s="87" t="s">
        <v>397</v>
      </c>
      <c r="D20" s="100" t="s">
        <v>303</v>
      </c>
      <c r="E20" s="101">
        <v>1</v>
      </c>
      <c r="F20" s="22"/>
      <c r="G20" s="22">
        <v>98000</v>
      </c>
      <c r="H20" s="22">
        <v>98000</v>
      </c>
      <c r="I20" s="22"/>
      <c r="J20" s="22"/>
      <c r="K20" s="22"/>
      <c r="L20" s="22"/>
      <c r="M20" s="22"/>
      <c r="N20" s="22"/>
      <c r="O20" s="22"/>
      <c r="P20" s="22"/>
      <c r="Q20" s="22"/>
    </row>
    <row r="21" ht="43" customHeight="1" spans="1:17">
      <c r="A21" s="99" t="s">
        <v>248</v>
      </c>
      <c r="B21" s="87" t="s">
        <v>398</v>
      </c>
      <c r="C21" s="87" t="s">
        <v>397</v>
      </c>
      <c r="D21" s="100" t="s">
        <v>303</v>
      </c>
      <c r="E21" s="101">
        <v>1</v>
      </c>
      <c r="F21" s="22"/>
      <c r="G21" s="22">
        <v>36000</v>
      </c>
      <c r="H21" s="22">
        <v>36000</v>
      </c>
      <c r="I21" s="22"/>
      <c r="J21" s="22"/>
      <c r="K21" s="22"/>
      <c r="L21" s="22"/>
      <c r="M21" s="22"/>
      <c r="N21" s="22"/>
      <c r="O21" s="22"/>
      <c r="P21" s="22"/>
      <c r="Q21" s="22"/>
    </row>
    <row r="22" ht="43" customHeight="1" spans="1:17">
      <c r="A22" s="99" t="s">
        <v>248</v>
      </c>
      <c r="B22" s="87" t="s">
        <v>399</v>
      </c>
      <c r="C22" s="87" t="s">
        <v>397</v>
      </c>
      <c r="D22" s="100" t="s">
        <v>400</v>
      </c>
      <c r="E22" s="101">
        <v>1</v>
      </c>
      <c r="F22" s="22"/>
      <c r="G22" s="22">
        <v>110000</v>
      </c>
      <c r="H22" s="22">
        <v>110000</v>
      </c>
      <c r="I22" s="22"/>
      <c r="J22" s="22"/>
      <c r="K22" s="22"/>
      <c r="L22" s="22"/>
      <c r="M22" s="22"/>
      <c r="N22" s="22"/>
      <c r="O22" s="22"/>
      <c r="P22" s="22"/>
      <c r="Q22" s="22"/>
    </row>
    <row r="23" ht="43" customHeight="1" spans="1:17">
      <c r="A23" s="99" t="s">
        <v>248</v>
      </c>
      <c r="B23" s="87" t="s">
        <v>401</v>
      </c>
      <c r="C23" s="87" t="s">
        <v>402</v>
      </c>
      <c r="D23" s="100" t="s">
        <v>297</v>
      </c>
      <c r="E23" s="101">
        <v>120</v>
      </c>
      <c r="F23" s="22"/>
      <c r="G23" s="22">
        <v>420000</v>
      </c>
      <c r="H23" s="22">
        <v>420000</v>
      </c>
      <c r="I23" s="22"/>
      <c r="J23" s="22"/>
      <c r="K23" s="22"/>
      <c r="L23" s="22"/>
      <c r="M23" s="22"/>
      <c r="N23" s="22"/>
      <c r="O23" s="22"/>
      <c r="P23" s="22"/>
      <c r="Q23" s="22"/>
    </row>
    <row r="24" ht="43" customHeight="1" spans="1:17">
      <c r="A24" s="99" t="s">
        <v>248</v>
      </c>
      <c r="B24" s="87" t="s">
        <v>403</v>
      </c>
      <c r="C24" s="87" t="s">
        <v>402</v>
      </c>
      <c r="D24" s="100" t="s">
        <v>297</v>
      </c>
      <c r="E24" s="101">
        <v>1</v>
      </c>
      <c r="F24" s="22"/>
      <c r="G24" s="22">
        <v>840000</v>
      </c>
      <c r="H24" s="22">
        <v>840000</v>
      </c>
      <c r="I24" s="22"/>
      <c r="J24" s="22"/>
      <c r="K24" s="22"/>
      <c r="L24" s="22"/>
      <c r="M24" s="22"/>
      <c r="N24" s="22"/>
      <c r="O24" s="22"/>
      <c r="P24" s="22"/>
      <c r="Q24" s="22"/>
    </row>
    <row r="25" ht="43" customHeight="1" spans="1:17">
      <c r="A25" s="99" t="s">
        <v>248</v>
      </c>
      <c r="B25" s="87" t="s">
        <v>404</v>
      </c>
      <c r="C25" s="87" t="s">
        <v>402</v>
      </c>
      <c r="D25" s="100" t="s">
        <v>297</v>
      </c>
      <c r="E25" s="101">
        <v>1</v>
      </c>
      <c r="F25" s="22"/>
      <c r="G25" s="22">
        <v>911800</v>
      </c>
      <c r="H25" s="22">
        <v>911800</v>
      </c>
      <c r="I25" s="22"/>
      <c r="J25" s="22"/>
      <c r="K25" s="22"/>
      <c r="L25" s="22"/>
      <c r="M25" s="22"/>
      <c r="N25" s="22"/>
      <c r="O25" s="22"/>
      <c r="P25" s="22"/>
      <c r="Q25" s="22"/>
    </row>
    <row r="26" ht="43" customHeight="1" spans="1:17">
      <c r="A26" s="99" t="s">
        <v>248</v>
      </c>
      <c r="B26" s="87" t="s">
        <v>405</v>
      </c>
      <c r="C26" s="87" t="s">
        <v>402</v>
      </c>
      <c r="D26" s="100" t="s">
        <v>297</v>
      </c>
      <c r="E26" s="101">
        <v>3</v>
      </c>
      <c r="F26" s="22"/>
      <c r="G26" s="22">
        <v>960000</v>
      </c>
      <c r="H26" s="22">
        <v>960000</v>
      </c>
      <c r="I26" s="22"/>
      <c r="J26" s="22"/>
      <c r="K26" s="22"/>
      <c r="L26" s="22"/>
      <c r="M26" s="22"/>
      <c r="N26" s="22"/>
      <c r="O26" s="22"/>
      <c r="P26" s="22"/>
      <c r="Q26" s="22"/>
    </row>
    <row r="27" ht="43" customHeight="1" spans="1:17">
      <c r="A27" s="99" t="s">
        <v>248</v>
      </c>
      <c r="B27" s="87" t="s">
        <v>406</v>
      </c>
      <c r="C27" s="87" t="s">
        <v>402</v>
      </c>
      <c r="D27" s="100" t="s">
        <v>297</v>
      </c>
      <c r="E27" s="101">
        <v>1</v>
      </c>
      <c r="F27" s="22"/>
      <c r="G27" s="22">
        <v>89330</v>
      </c>
      <c r="H27" s="22">
        <v>89330</v>
      </c>
      <c r="I27" s="22"/>
      <c r="J27" s="22"/>
      <c r="K27" s="22"/>
      <c r="L27" s="22"/>
      <c r="M27" s="22"/>
      <c r="N27" s="22"/>
      <c r="O27" s="22"/>
      <c r="P27" s="22"/>
      <c r="Q27" s="22"/>
    </row>
    <row r="28" ht="43" customHeight="1" spans="1:17">
      <c r="A28" s="99" t="s">
        <v>248</v>
      </c>
      <c r="B28" s="87" t="s">
        <v>407</v>
      </c>
      <c r="C28" s="87" t="s">
        <v>402</v>
      </c>
      <c r="D28" s="100" t="s">
        <v>297</v>
      </c>
      <c r="E28" s="101">
        <v>1</v>
      </c>
      <c r="F28" s="22"/>
      <c r="G28" s="22">
        <v>1200000</v>
      </c>
      <c r="H28" s="22">
        <v>1200000</v>
      </c>
      <c r="I28" s="22"/>
      <c r="J28" s="22"/>
      <c r="K28" s="22"/>
      <c r="L28" s="22"/>
      <c r="M28" s="22"/>
      <c r="N28" s="22"/>
      <c r="O28" s="22"/>
      <c r="P28" s="22"/>
      <c r="Q28" s="22"/>
    </row>
    <row r="29" ht="43" customHeight="1" spans="1:17">
      <c r="A29" s="99" t="s">
        <v>248</v>
      </c>
      <c r="B29" s="87" t="s">
        <v>408</v>
      </c>
      <c r="C29" s="87" t="s">
        <v>409</v>
      </c>
      <c r="D29" s="100" t="s">
        <v>390</v>
      </c>
      <c r="E29" s="101">
        <v>1</v>
      </c>
      <c r="F29" s="22"/>
      <c r="G29" s="22">
        <v>200000</v>
      </c>
      <c r="H29" s="22">
        <v>200000</v>
      </c>
      <c r="I29" s="22"/>
      <c r="J29" s="22"/>
      <c r="K29" s="22"/>
      <c r="L29" s="22"/>
      <c r="M29" s="22"/>
      <c r="N29" s="22"/>
      <c r="O29" s="22"/>
      <c r="P29" s="22"/>
      <c r="Q29" s="22"/>
    </row>
    <row r="30" ht="43" customHeight="1" spans="1:17">
      <c r="A30" s="99" t="s">
        <v>248</v>
      </c>
      <c r="B30" s="87" t="s">
        <v>410</v>
      </c>
      <c r="C30" s="87" t="s">
        <v>411</v>
      </c>
      <c r="D30" s="100" t="s">
        <v>390</v>
      </c>
      <c r="E30" s="101">
        <v>1</v>
      </c>
      <c r="F30" s="22"/>
      <c r="G30" s="22">
        <v>203200</v>
      </c>
      <c r="H30" s="22">
        <v>203200</v>
      </c>
      <c r="I30" s="22"/>
      <c r="J30" s="22"/>
      <c r="K30" s="22"/>
      <c r="L30" s="22"/>
      <c r="M30" s="22"/>
      <c r="N30" s="22"/>
      <c r="O30" s="22"/>
      <c r="P30" s="22"/>
      <c r="Q30" s="22"/>
    </row>
    <row r="31" ht="43" customHeight="1" spans="1:17">
      <c r="A31" s="99" t="s">
        <v>248</v>
      </c>
      <c r="B31" s="87" t="s">
        <v>412</v>
      </c>
      <c r="C31" s="87" t="s">
        <v>413</v>
      </c>
      <c r="D31" s="100" t="s">
        <v>414</v>
      </c>
      <c r="E31" s="101">
        <v>5</v>
      </c>
      <c r="F31" s="22"/>
      <c r="G31" s="22">
        <v>228500</v>
      </c>
      <c r="H31" s="22">
        <v>228500</v>
      </c>
      <c r="I31" s="22"/>
      <c r="J31" s="22"/>
      <c r="K31" s="22"/>
      <c r="L31" s="22"/>
      <c r="M31" s="22"/>
      <c r="N31" s="22"/>
      <c r="O31" s="22"/>
      <c r="P31" s="22"/>
      <c r="Q31" s="22"/>
    </row>
    <row r="32" ht="43" customHeight="1" spans="1:17">
      <c r="A32" s="99" t="s">
        <v>248</v>
      </c>
      <c r="B32" s="87" t="s">
        <v>415</v>
      </c>
      <c r="C32" s="87" t="s">
        <v>413</v>
      </c>
      <c r="D32" s="100" t="s">
        <v>414</v>
      </c>
      <c r="E32" s="101">
        <v>10</v>
      </c>
      <c r="F32" s="22"/>
      <c r="G32" s="22">
        <v>457000</v>
      </c>
      <c r="H32" s="22">
        <v>457000</v>
      </c>
      <c r="I32" s="22"/>
      <c r="J32" s="22"/>
      <c r="K32" s="22"/>
      <c r="L32" s="22"/>
      <c r="M32" s="22"/>
      <c r="N32" s="22"/>
      <c r="O32" s="22"/>
      <c r="P32" s="22"/>
      <c r="Q32" s="22"/>
    </row>
    <row r="33" ht="43" customHeight="1" spans="1:17">
      <c r="A33" s="99" t="s">
        <v>248</v>
      </c>
      <c r="B33" s="87" t="s">
        <v>416</v>
      </c>
      <c r="C33" s="87" t="s">
        <v>417</v>
      </c>
      <c r="D33" s="100" t="s">
        <v>297</v>
      </c>
      <c r="E33" s="101">
        <v>16</v>
      </c>
      <c r="F33" s="22"/>
      <c r="G33" s="22">
        <v>272000</v>
      </c>
      <c r="H33" s="22">
        <v>272000</v>
      </c>
      <c r="I33" s="22"/>
      <c r="J33" s="22"/>
      <c r="K33" s="22"/>
      <c r="L33" s="22"/>
      <c r="M33" s="22"/>
      <c r="N33" s="22"/>
      <c r="O33" s="22"/>
      <c r="P33" s="22"/>
      <c r="Q33" s="22"/>
    </row>
    <row r="34" ht="43" customHeight="1" spans="1:17">
      <c r="A34" s="99" t="s">
        <v>248</v>
      </c>
      <c r="B34" s="87" t="s">
        <v>418</v>
      </c>
      <c r="C34" s="87" t="s">
        <v>417</v>
      </c>
      <c r="D34" s="100" t="s">
        <v>297</v>
      </c>
      <c r="E34" s="101">
        <v>12</v>
      </c>
      <c r="F34" s="22"/>
      <c r="G34" s="22">
        <v>240000</v>
      </c>
      <c r="H34" s="22">
        <v>240000</v>
      </c>
      <c r="I34" s="22"/>
      <c r="J34" s="22"/>
      <c r="K34" s="22"/>
      <c r="L34" s="22"/>
      <c r="M34" s="22"/>
      <c r="N34" s="22"/>
      <c r="O34" s="22"/>
      <c r="P34" s="22"/>
      <c r="Q34" s="22"/>
    </row>
    <row r="35" ht="43" customHeight="1" spans="1:17">
      <c r="A35" s="99" t="s">
        <v>248</v>
      </c>
      <c r="B35" s="87" t="s">
        <v>419</v>
      </c>
      <c r="C35" s="87" t="s">
        <v>417</v>
      </c>
      <c r="D35" s="100" t="s">
        <v>297</v>
      </c>
      <c r="E35" s="101">
        <v>12</v>
      </c>
      <c r="F35" s="22"/>
      <c r="G35" s="22">
        <v>24000</v>
      </c>
      <c r="H35" s="22">
        <v>24000</v>
      </c>
      <c r="I35" s="22"/>
      <c r="J35" s="22"/>
      <c r="K35" s="22"/>
      <c r="L35" s="22"/>
      <c r="M35" s="22"/>
      <c r="N35" s="22"/>
      <c r="O35" s="22"/>
      <c r="P35" s="22"/>
      <c r="Q35" s="22"/>
    </row>
    <row r="36" ht="43" customHeight="1" spans="1:17">
      <c r="A36" s="99" t="s">
        <v>248</v>
      </c>
      <c r="B36" s="87" t="s">
        <v>420</v>
      </c>
      <c r="C36" s="87" t="s">
        <v>417</v>
      </c>
      <c r="D36" s="100" t="s">
        <v>297</v>
      </c>
      <c r="E36" s="101">
        <v>12</v>
      </c>
      <c r="F36" s="22"/>
      <c r="G36" s="22">
        <v>36360</v>
      </c>
      <c r="H36" s="22">
        <v>36360</v>
      </c>
      <c r="I36" s="22"/>
      <c r="J36" s="22"/>
      <c r="K36" s="22"/>
      <c r="L36" s="22"/>
      <c r="M36" s="22"/>
      <c r="N36" s="22"/>
      <c r="O36" s="22"/>
      <c r="P36" s="22"/>
      <c r="Q36" s="22"/>
    </row>
    <row r="37" ht="43" customHeight="1" spans="1:17">
      <c r="A37" s="99" t="s">
        <v>248</v>
      </c>
      <c r="B37" s="87" t="s">
        <v>421</v>
      </c>
      <c r="C37" s="87" t="s">
        <v>417</v>
      </c>
      <c r="D37" s="100" t="s">
        <v>297</v>
      </c>
      <c r="E37" s="101">
        <v>15</v>
      </c>
      <c r="F37" s="22"/>
      <c r="G37" s="22">
        <v>36000</v>
      </c>
      <c r="H37" s="22">
        <v>36000</v>
      </c>
      <c r="I37" s="22"/>
      <c r="J37" s="22"/>
      <c r="K37" s="22"/>
      <c r="L37" s="22"/>
      <c r="M37" s="22"/>
      <c r="N37" s="22"/>
      <c r="O37" s="22"/>
      <c r="P37" s="22"/>
      <c r="Q37" s="22"/>
    </row>
    <row r="38" ht="43" customHeight="1" spans="1:17">
      <c r="A38" s="99" t="s">
        <v>248</v>
      </c>
      <c r="B38" s="87" t="s">
        <v>422</v>
      </c>
      <c r="C38" s="87" t="s">
        <v>423</v>
      </c>
      <c r="D38" s="100" t="s">
        <v>390</v>
      </c>
      <c r="E38" s="101">
        <v>12</v>
      </c>
      <c r="F38" s="22"/>
      <c r="G38" s="22">
        <v>1800000</v>
      </c>
      <c r="H38" s="22">
        <v>1800000</v>
      </c>
      <c r="I38" s="22"/>
      <c r="J38" s="22"/>
      <c r="K38" s="22"/>
      <c r="L38" s="22"/>
      <c r="M38" s="22"/>
      <c r="N38" s="22"/>
      <c r="O38" s="22"/>
      <c r="P38" s="22"/>
      <c r="Q38" s="22"/>
    </row>
    <row r="39" ht="43" customHeight="1" spans="1:17">
      <c r="A39" s="99" t="s">
        <v>248</v>
      </c>
      <c r="B39" s="87" t="s">
        <v>424</v>
      </c>
      <c r="C39" s="87" t="s">
        <v>425</v>
      </c>
      <c r="D39" s="100" t="s">
        <v>297</v>
      </c>
      <c r="E39" s="101">
        <v>58</v>
      </c>
      <c r="F39" s="22">
        <v>2900</v>
      </c>
      <c r="G39" s="22">
        <v>2900</v>
      </c>
      <c r="H39" s="22">
        <v>2900</v>
      </c>
      <c r="I39" s="22"/>
      <c r="J39" s="22"/>
      <c r="K39" s="22"/>
      <c r="L39" s="22"/>
      <c r="M39" s="22"/>
      <c r="N39" s="22"/>
      <c r="O39" s="22"/>
      <c r="P39" s="22"/>
      <c r="Q39" s="22"/>
    </row>
    <row r="40" ht="43" customHeight="1" spans="1:17">
      <c r="A40" s="99" t="s">
        <v>248</v>
      </c>
      <c r="B40" s="87" t="s">
        <v>426</v>
      </c>
      <c r="C40" s="87" t="s">
        <v>425</v>
      </c>
      <c r="D40" s="100" t="s">
        <v>297</v>
      </c>
      <c r="E40" s="101">
        <v>8</v>
      </c>
      <c r="F40" s="22">
        <v>4000</v>
      </c>
      <c r="G40" s="22">
        <v>4000</v>
      </c>
      <c r="H40" s="22">
        <v>4000</v>
      </c>
      <c r="I40" s="22"/>
      <c r="J40" s="22"/>
      <c r="K40" s="22"/>
      <c r="L40" s="22"/>
      <c r="M40" s="22"/>
      <c r="N40" s="22"/>
      <c r="O40" s="22"/>
      <c r="P40" s="22"/>
      <c r="Q40" s="22"/>
    </row>
    <row r="41" ht="43" customHeight="1" spans="1:17">
      <c r="A41" s="99" t="s">
        <v>248</v>
      </c>
      <c r="B41" s="87" t="s">
        <v>427</v>
      </c>
      <c r="C41" s="87" t="s">
        <v>425</v>
      </c>
      <c r="D41" s="100" t="s">
        <v>297</v>
      </c>
      <c r="E41" s="101">
        <v>38</v>
      </c>
      <c r="F41" s="22">
        <v>1140</v>
      </c>
      <c r="G41" s="22">
        <v>1140</v>
      </c>
      <c r="H41" s="22">
        <v>1140</v>
      </c>
      <c r="I41" s="22"/>
      <c r="J41" s="22"/>
      <c r="K41" s="22"/>
      <c r="L41" s="22"/>
      <c r="M41" s="22"/>
      <c r="N41" s="22"/>
      <c r="O41" s="22"/>
      <c r="P41" s="22"/>
      <c r="Q41" s="22"/>
    </row>
    <row r="42" ht="43" customHeight="1" spans="1:17">
      <c r="A42" s="99" t="s">
        <v>248</v>
      </c>
      <c r="B42" s="87" t="s">
        <v>428</v>
      </c>
      <c r="C42" s="87" t="s">
        <v>425</v>
      </c>
      <c r="D42" s="100" t="s">
        <v>297</v>
      </c>
      <c r="E42" s="101">
        <v>440</v>
      </c>
      <c r="F42" s="22">
        <v>22000</v>
      </c>
      <c r="G42" s="22">
        <v>22000</v>
      </c>
      <c r="H42" s="22">
        <v>22000</v>
      </c>
      <c r="I42" s="22"/>
      <c r="J42" s="22"/>
      <c r="K42" s="22"/>
      <c r="L42" s="22"/>
      <c r="M42" s="22"/>
      <c r="N42" s="22"/>
      <c r="O42" s="22"/>
      <c r="P42" s="22"/>
      <c r="Q42" s="22"/>
    </row>
    <row r="43" ht="43" customHeight="1" spans="1:17">
      <c r="A43" s="99" t="s">
        <v>248</v>
      </c>
      <c r="B43" s="87" t="s">
        <v>429</v>
      </c>
      <c r="C43" s="87" t="s">
        <v>425</v>
      </c>
      <c r="D43" s="100" t="s">
        <v>297</v>
      </c>
      <c r="E43" s="101">
        <v>180</v>
      </c>
      <c r="F43" s="22">
        <v>5400</v>
      </c>
      <c r="G43" s="22">
        <v>5400</v>
      </c>
      <c r="H43" s="22">
        <v>5400</v>
      </c>
      <c r="I43" s="22"/>
      <c r="J43" s="22"/>
      <c r="K43" s="22"/>
      <c r="L43" s="22"/>
      <c r="M43" s="22"/>
      <c r="N43" s="22"/>
      <c r="O43" s="22"/>
      <c r="P43" s="22"/>
      <c r="Q43" s="22"/>
    </row>
    <row r="44" ht="43" customHeight="1" spans="1:17">
      <c r="A44" s="99" t="s">
        <v>248</v>
      </c>
      <c r="B44" s="87" t="s">
        <v>430</v>
      </c>
      <c r="C44" s="87" t="s">
        <v>425</v>
      </c>
      <c r="D44" s="100" t="s">
        <v>297</v>
      </c>
      <c r="E44" s="101">
        <v>80</v>
      </c>
      <c r="F44" s="22">
        <v>4000</v>
      </c>
      <c r="G44" s="22">
        <v>4000</v>
      </c>
      <c r="H44" s="22">
        <v>4000</v>
      </c>
      <c r="I44" s="22"/>
      <c r="J44" s="22"/>
      <c r="K44" s="22"/>
      <c r="L44" s="22"/>
      <c r="M44" s="22"/>
      <c r="N44" s="22"/>
      <c r="O44" s="22"/>
      <c r="P44" s="22"/>
      <c r="Q44" s="22"/>
    </row>
    <row r="45" ht="43" customHeight="1" spans="1:17">
      <c r="A45" s="99" t="s">
        <v>248</v>
      </c>
      <c r="B45" s="87" t="s">
        <v>431</v>
      </c>
      <c r="C45" s="87" t="s">
        <v>425</v>
      </c>
      <c r="D45" s="100" t="s">
        <v>297</v>
      </c>
      <c r="E45" s="101">
        <v>10</v>
      </c>
      <c r="F45" s="22">
        <v>5000</v>
      </c>
      <c r="G45" s="22">
        <v>5000</v>
      </c>
      <c r="H45" s="22">
        <v>5000</v>
      </c>
      <c r="I45" s="22"/>
      <c r="J45" s="22"/>
      <c r="K45" s="22"/>
      <c r="L45" s="22"/>
      <c r="M45" s="22"/>
      <c r="N45" s="22"/>
      <c r="O45" s="22"/>
      <c r="P45" s="22"/>
      <c r="Q45" s="22"/>
    </row>
    <row r="46" ht="43" customHeight="1" spans="1:17">
      <c r="A46" s="99" t="s">
        <v>248</v>
      </c>
      <c r="B46" s="87" t="s">
        <v>432</v>
      </c>
      <c r="C46" s="87" t="s">
        <v>425</v>
      </c>
      <c r="D46" s="100" t="s">
        <v>297</v>
      </c>
      <c r="E46" s="101">
        <v>109</v>
      </c>
      <c r="F46" s="22">
        <v>3270</v>
      </c>
      <c r="G46" s="22">
        <v>3270</v>
      </c>
      <c r="H46" s="22">
        <v>3270</v>
      </c>
      <c r="I46" s="22"/>
      <c r="J46" s="22"/>
      <c r="K46" s="22"/>
      <c r="L46" s="22"/>
      <c r="M46" s="22"/>
      <c r="N46" s="22"/>
      <c r="O46" s="22"/>
      <c r="P46" s="22"/>
      <c r="Q46" s="22"/>
    </row>
    <row r="47" ht="43" customHeight="1" spans="1:17">
      <c r="A47" s="99" t="s">
        <v>248</v>
      </c>
      <c r="B47" s="87" t="s">
        <v>433</v>
      </c>
      <c r="C47" s="87" t="s">
        <v>425</v>
      </c>
      <c r="D47" s="100" t="s">
        <v>297</v>
      </c>
      <c r="E47" s="101">
        <v>156</v>
      </c>
      <c r="F47" s="22">
        <v>7800</v>
      </c>
      <c r="G47" s="22">
        <v>7800</v>
      </c>
      <c r="H47" s="22">
        <v>7800</v>
      </c>
      <c r="I47" s="22"/>
      <c r="J47" s="22"/>
      <c r="K47" s="22"/>
      <c r="L47" s="22"/>
      <c r="M47" s="22"/>
      <c r="N47" s="22"/>
      <c r="O47" s="22"/>
      <c r="P47" s="22"/>
      <c r="Q47" s="22"/>
    </row>
    <row r="48" ht="43" customHeight="1" spans="1:17">
      <c r="A48" s="99" t="s">
        <v>248</v>
      </c>
      <c r="B48" s="87" t="s">
        <v>434</v>
      </c>
      <c r="C48" s="87" t="s">
        <v>425</v>
      </c>
      <c r="D48" s="100" t="s">
        <v>297</v>
      </c>
      <c r="E48" s="101">
        <v>16</v>
      </c>
      <c r="F48" s="22">
        <v>8000</v>
      </c>
      <c r="G48" s="22">
        <v>8000</v>
      </c>
      <c r="H48" s="22">
        <v>8000</v>
      </c>
      <c r="I48" s="22"/>
      <c r="J48" s="22"/>
      <c r="K48" s="22"/>
      <c r="L48" s="22"/>
      <c r="M48" s="22"/>
      <c r="N48" s="22"/>
      <c r="O48" s="22"/>
      <c r="P48" s="22"/>
      <c r="Q48" s="22"/>
    </row>
    <row r="49" ht="43" customHeight="1" spans="1:17">
      <c r="A49" s="99" t="s">
        <v>248</v>
      </c>
      <c r="B49" s="87" t="s">
        <v>435</v>
      </c>
      <c r="C49" s="87" t="s">
        <v>425</v>
      </c>
      <c r="D49" s="100" t="s">
        <v>297</v>
      </c>
      <c r="E49" s="101">
        <v>133</v>
      </c>
      <c r="F49" s="22">
        <v>3990</v>
      </c>
      <c r="G49" s="22">
        <v>3990</v>
      </c>
      <c r="H49" s="22">
        <v>3990</v>
      </c>
      <c r="I49" s="22"/>
      <c r="J49" s="22"/>
      <c r="K49" s="22"/>
      <c r="L49" s="22"/>
      <c r="M49" s="22"/>
      <c r="N49" s="22"/>
      <c r="O49" s="22"/>
      <c r="P49" s="22"/>
      <c r="Q49" s="22"/>
    </row>
    <row r="50" ht="43" customHeight="1" spans="1:17">
      <c r="A50" s="99" t="s">
        <v>248</v>
      </c>
      <c r="B50" s="87" t="s">
        <v>436</v>
      </c>
      <c r="C50" s="87" t="s">
        <v>437</v>
      </c>
      <c r="D50" s="100" t="s">
        <v>297</v>
      </c>
      <c r="E50" s="101">
        <v>1</v>
      </c>
      <c r="F50" s="22"/>
      <c r="G50" s="22">
        <v>201700</v>
      </c>
      <c r="H50" s="22">
        <v>201700</v>
      </c>
      <c r="I50" s="22"/>
      <c r="J50" s="22"/>
      <c r="K50" s="22"/>
      <c r="L50" s="22"/>
      <c r="M50" s="22"/>
      <c r="N50" s="22"/>
      <c r="O50" s="22"/>
      <c r="P50" s="22"/>
      <c r="Q50" s="22"/>
    </row>
    <row r="51" ht="43" customHeight="1" spans="1:17">
      <c r="A51" s="99" t="s">
        <v>173</v>
      </c>
      <c r="B51" s="87" t="s">
        <v>438</v>
      </c>
      <c r="C51" s="87" t="s">
        <v>439</v>
      </c>
      <c r="D51" s="100" t="s">
        <v>297</v>
      </c>
      <c r="E51" s="101">
        <v>1</v>
      </c>
      <c r="F51" s="22"/>
      <c r="G51" s="22">
        <v>121000</v>
      </c>
      <c r="H51" s="22">
        <v>121000</v>
      </c>
      <c r="I51" s="22"/>
      <c r="J51" s="22"/>
      <c r="K51" s="22"/>
      <c r="L51" s="22"/>
      <c r="M51" s="22"/>
      <c r="N51" s="22"/>
      <c r="O51" s="22"/>
      <c r="P51" s="22"/>
      <c r="Q51" s="22"/>
    </row>
    <row r="52" ht="43" customHeight="1" spans="1:17">
      <c r="A52" s="99" t="s">
        <v>173</v>
      </c>
      <c r="B52" s="87" t="s">
        <v>438</v>
      </c>
      <c r="C52" s="87" t="s">
        <v>439</v>
      </c>
      <c r="D52" s="100" t="s">
        <v>297</v>
      </c>
      <c r="E52" s="101">
        <v>1</v>
      </c>
      <c r="F52" s="22"/>
      <c r="G52" s="22">
        <v>80000</v>
      </c>
      <c r="H52" s="22"/>
      <c r="I52" s="22"/>
      <c r="J52" s="22"/>
      <c r="K52" s="22"/>
      <c r="L52" s="22">
        <v>80000</v>
      </c>
      <c r="M52" s="22">
        <v>80000</v>
      </c>
      <c r="N52" s="22"/>
      <c r="O52" s="22"/>
      <c r="P52" s="22"/>
      <c r="Q52" s="22"/>
    </row>
    <row r="53" ht="43" customHeight="1" spans="1:17">
      <c r="A53" s="99" t="s">
        <v>173</v>
      </c>
      <c r="B53" s="87" t="s">
        <v>440</v>
      </c>
      <c r="C53" s="87" t="s">
        <v>441</v>
      </c>
      <c r="D53" s="100" t="s">
        <v>297</v>
      </c>
      <c r="E53" s="101">
        <v>1</v>
      </c>
      <c r="F53" s="22">
        <v>92000</v>
      </c>
      <c r="G53" s="22">
        <v>92000</v>
      </c>
      <c r="H53" s="22">
        <v>92000</v>
      </c>
      <c r="I53" s="22"/>
      <c r="J53" s="22"/>
      <c r="K53" s="22"/>
      <c r="L53" s="22"/>
      <c r="M53" s="22"/>
      <c r="N53" s="22"/>
      <c r="O53" s="22"/>
      <c r="P53" s="22"/>
      <c r="Q53" s="22"/>
    </row>
    <row r="54" ht="43" customHeight="1" spans="1:17">
      <c r="A54" s="99" t="s">
        <v>173</v>
      </c>
      <c r="B54" s="87" t="s">
        <v>440</v>
      </c>
      <c r="C54" s="87" t="s">
        <v>441</v>
      </c>
      <c r="D54" s="100" t="s">
        <v>297</v>
      </c>
      <c r="E54" s="101">
        <v>1</v>
      </c>
      <c r="F54" s="22">
        <v>50000</v>
      </c>
      <c r="G54" s="22">
        <v>50000</v>
      </c>
      <c r="H54" s="22"/>
      <c r="I54" s="22"/>
      <c r="J54" s="22"/>
      <c r="K54" s="22"/>
      <c r="L54" s="22">
        <v>50000</v>
      </c>
      <c r="M54" s="22">
        <v>50000</v>
      </c>
      <c r="N54" s="22"/>
      <c r="O54" s="22"/>
      <c r="P54" s="22"/>
      <c r="Q54" s="22"/>
    </row>
    <row r="55" ht="43" customHeight="1" spans="1:17">
      <c r="A55" s="99" t="s">
        <v>173</v>
      </c>
      <c r="B55" s="87" t="s">
        <v>442</v>
      </c>
      <c r="C55" s="87" t="s">
        <v>443</v>
      </c>
      <c r="D55" s="100" t="s">
        <v>297</v>
      </c>
      <c r="E55" s="101">
        <v>1</v>
      </c>
      <c r="F55" s="22"/>
      <c r="G55" s="22">
        <v>42000</v>
      </c>
      <c r="H55" s="22">
        <v>42000</v>
      </c>
      <c r="I55" s="22"/>
      <c r="J55" s="22"/>
      <c r="K55" s="22"/>
      <c r="L55" s="22"/>
      <c r="M55" s="22"/>
      <c r="N55" s="22"/>
      <c r="O55" s="22"/>
      <c r="P55" s="22"/>
      <c r="Q55" s="22"/>
    </row>
    <row r="56" ht="43" customHeight="1" spans="1:17">
      <c r="A56" s="99" t="s">
        <v>182</v>
      </c>
      <c r="B56" s="87" t="s">
        <v>444</v>
      </c>
      <c r="C56" s="87" t="s">
        <v>445</v>
      </c>
      <c r="D56" s="100" t="s">
        <v>303</v>
      </c>
      <c r="E56" s="101">
        <v>5</v>
      </c>
      <c r="F56" s="22"/>
      <c r="G56" s="22">
        <v>10000</v>
      </c>
      <c r="H56" s="22">
        <v>10000</v>
      </c>
      <c r="I56" s="22"/>
      <c r="J56" s="22"/>
      <c r="K56" s="22"/>
      <c r="L56" s="22"/>
      <c r="M56" s="22"/>
      <c r="N56" s="22"/>
      <c r="O56" s="22"/>
      <c r="P56" s="22"/>
      <c r="Q56" s="22"/>
    </row>
    <row r="57" ht="43" customHeight="1" spans="1:17">
      <c r="A57" s="99" t="s">
        <v>182</v>
      </c>
      <c r="B57" s="87" t="s">
        <v>446</v>
      </c>
      <c r="C57" s="87" t="s">
        <v>447</v>
      </c>
      <c r="D57" s="100" t="s">
        <v>297</v>
      </c>
      <c r="E57" s="101">
        <v>342</v>
      </c>
      <c r="F57" s="22"/>
      <c r="G57" s="22">
        <v>855000</v>
      </c>
      <c r="H57" s="22"/>
      <c r="I57" s="22"/>
      <c r="J57" s="22"/>
      <c r="K57" s="22"/>
      <c r="L57" s="22">
        <v>855000</v>
      </c>
      <c r="M57" s="22">
        <v>855000</v>
      </c>
      <c r="N57" s="22"/>
      <c r="O57" s="22"/>
      <c r="P57" s="22"/>
      <c r="Q57" s="22"/>
    </row>
    <row r="58" ht="43" customHeight="1" spans="1:17">
      <c r="A58" s="99" t="s">
        <v>182</v>
      </c>
      <c r="B58" s="87" t="s">
        <v>448</v>
      </c>
      <c r="C58" s="87" t="s">
        <v>449</v>
      </c>
      <c r="D58" s="100" t="s">
        <v>414</v>
      </c>
      <c r="E58" s="101">
        <v>20</v>
      </c>
      <c r="F58" s="22"/>
      <c r="G58" s="22">
        <v>140000</v>
      </c>
      <c r="H58" s="22">
        <v>140000</v>
      </c>
      <c r="I58" s="22"/>
      <c r="J58" s="22"/>
      <c r="K58" s="22"/>
      <c r="L58" s="22"/>
      <c r="M58" s="22"/>
      <c r="N58" s="22"/>
      <c r="O58" s="22"/>
      <c r="P58" s="22"/>
      <c r="Q58" s="22"/>
    </row>
    <row r="59" ht="43" customHeight="1" spans="1:17">
      <c r="A59" s="99" t="s">
        <v>182</v>
      </c>
      <c r="B59" s="87" t="s">
        <v>214</v>
      </c>
      <c r="C59" s="87" t="s">
        <v>450</v>
      </c>
      <c r="D59" s="100" t="s">
        <v>297</v>
      </c>
      <c r="E59" s="101">
        <v>1</v>
      </c>
      <c r="F59" s="22">
        <v>5000000</v>
      </c>
      <c r="G59" s="22">
        <v>8500000</v>
      </c>
      <c r="H59" s="22"/>
      <c r="I59" s="22"/>
      <c r="J59" s="22"/>
      <c r="K59" s="22"/>
      <c r="L59" s="22">
        <v>8500000</v>
      </c>
      <c r="M59" s="22">
        <v>8500000</v>
      </c>
      <c r="N59" s="22"/>
      <c r="O59" s="22"/>
      <c r="P59" s="22"/>
      <c r="Q59" s="22"/>
    </row>
    <row r="60" ht="43" customHeight="1" spans="1:17">
      <c r="A60" s="99" t="s">
        <v>182</v>
      </c>
      <c r="B60" s="87" t="s">
        <v>451</v>
      </c>
      <c r="C60" s="87" t="s">
        <v>384</v>
      </c>
      <c r="D60" s="100" t="s">
        <v>297</v>
      </c>
      <c r="E60" s="101">
        <v>1800</v>
      </c>
      <c r="F60" s="22">
        <v>1602000</v>
      </c>
      <c r="G60" s="22">
        <v>1602000</v>
      </c>
      <c r="H60" s="22"/>
      <c r="I60" s="22"/>
      <c r="J60" s="22"/>
      <c r="K60" s="22"/>
      <c r="L60" s="22">
        <v>1602000</v>
      </c>
      <c r="M60" s="22">
        <v>1602000</v>
      </c>
      <c r="N60" s="22"/>
      <c r="O60" s="22"/>
      <c r="P60" s="22"/>
      <c r="Q60" s="22"/>
    </row>
    <row r="61" ht="43" customHeight="1" spans="1:17">
      <c r="A61" s="99" t="s">
        <v>182</v>
      </c>
      <c r="B61" s="87" t="s">
        <v>452</v>
      </c>
      <c r="C61" s="87" t="s">
        <v>453</v>
      </c>
      <c r="D61" s="100" t="s">
        <v>414</v>
      </c>
      <c r="E61" s="101">
        <v>3</v>
      </c>
      <c r="F61" s="22">
        <v>7500</v>
      </c>
      <c r="G61" s="22">
        <v>7500</v>
      </c>
      <c r="H61" s="22"/>
      <c r="I61" s="22"/>
      <c r="J61" s="22"/>
      <c r="K61" s="22"/>
      <c r="L61" s="22">
        <v>7500</v>
      </c>
      <c r="M61" s="22">
        <v>7500</v>
      </c>
      <c r="N61" s="22"/>
      <c r="O61" s="22"/>
      <c r="P61" s="22"/>
      <c r="Q61" s="22"/>
    </row>
    <row r="62" ht="43" customHeight="1" spans="1:17">
      <c r="A62" s="99" t="s">
        <v>182</v>
      </c>
      <c r="B62" s="87" t="s">
        <v>454</v>
      </c>
      <c r="C62" s="87" t="s">
        <v>453</v>
      </c>
      <c r="D62" s="100" t="s">
        <v>297</v>
      </c>
      <c r="E62" s="101">
        <v>2</v>
      </c>
      <c r="F62" s="22">
        <v>2000</v>
      </c>
      <c r="G62" s="22">
        <v>2000</v>
      </c>
      <c r="H62" s="22"/>
      <c r="I62" s="22"/>
      <c r="J62" s="22"/>
      <c r="K62" s="22"/>
      <c r="L62" s="22">
        <v>2000</v>
      </c>
      <c r="M62" s="22">
        <v>2000</v>
      </c>
      <c r="N62" s="22"/>
      <c r="O62" s="22"/>
      <c r="P62" s="22"/>
      <c r="Q62" s="22"/>
    </row>
    <row r="63" ht="43" customHeight="1" spans="1:17">
      <c r="A63" s="99" t="s">
        <v>182</v>
      </c>
      <c r="B63" s="87" t="s">
        <v>455</v>
      </c>
      <c r="C63" s="87" t="s">
        <v>453</v>
      </c>
      <c r="D63" s="100" t="s">
        <v>414</v>
      </c>
      <c r="E63" s="101">
        <v>3</v>
      </c>
      <c r="F63" s="22">
        <v>4350</v>
      </c>
      <c r="G63" s="22">
        <v>4350</v>
      </c>
      <c r="H63" s="22"/>
      <c r="I63" s="22"/>
      <c r="J63" s="22"/>
      <c r="K63" s="22"/>
      <c r="L63" s="22">
        <v>4350</v>
      </c>
      <c r="M63" s="22">
        <v>4350</v>
      </c>
      <c r="N63" s="22"/>
      <c r="O63" s="22"/>
      <c r="P63" s="22"/>
      <c r="Q63" s="22"/>
    </row>
    <row r="64" ht="43" customHeight="1" spans="1:17">
      <c r="A64" s="99" t="s">
        <v>182</v>
      </c>
      <c r="B64" s="87" t="s">
        <v>456</v>
      </c>
      <c r="C64" s="87" t="s">
        <v>453</v>
      </c>
      <c r="D64" s="100" t="s">
        <v>414</v>
      </c>
      <c r="E64" s="101">
        <v>3</v>
      </c>
      <c r="F64" s="22">
        <v>3300</v>
      </c>
      <c r="G64" s="22">
        <v>3300</v>
      </c>
      <c r="H64" s="22"/>
      <c r="I64" s="22"/>
      <c r="J64" s="22"/>
      <c r="K64" s="22"/>
      <c r="L64" s="22">
        <v>3300</v>
      </c>
      <c r="M64" s="22">
        <v>3300</v>
      </c>
      <c r="N64" s="22"/>
      <c r="O64" s="22"/>
      <c r="P64" s="22"/>
      <c r="Q64" s="22"/>
    </row>
    <row r="65" ht="43" customHeight="1" spans="1:17">
      <c r="A65" s="99" t="s">
        <v>182</v>
      </c>
      <c r="B65" s="87" t="s">
        <v>457</v>
      </c>
      <c r="C65" s="87" t="s">
        <v>453</v>
      </c>
      <c r="D65" s="100" t="s">
        <v>414</v>
      </c>
      <c r="E65" s="101">
        <v>1</v>
      </c>
      <c r="F65" s="22">
        <v>3500</v>
      </c>
      <c r="G65" s="22">
        <v>3500</v>
      </c>
      <c r="H65" s="22"/>
      <c r="I65" s="22"/>
      <c r="J65" s="22"/>
      <c r="K65" s="22"/>
      <c r="L65" s="22">
        <v>3500</v>
      </c>
      <c r="M65" s="22">
        <v>3500</v>
      </c>
      <c r="N65" s="22"/>
      <c r="O65" s="22"/>
      <c r="P65" s="22"/>
      <c r="Q65" s="22"/>
    </row>
    <row r="66" ht="43" customHeight="1" spans="1:17">
      <c r="A66" s="99" t="s">
        <v>182</v>
      </c>
      <c r="B66" s="87" t="s">
        <v>458</v>
      </c>
      <c r="C66" s="87" t="s">
        <v>459</v>
      </c>
      <c r="D66" s="100" t="s">
        <v>414</v>
      </c>
      <c r="E66" s="101">
        <v>2</v>
      </c>
      <c r="F66" s="22">
        <v>30000</v>
      </c>
      <c r="G66" s="22">
        <v>30000</v>
      </c>
      <c r="H66" s="22">
        <v>30000</v>
      </c>
      <c r="I66" s="22"/>
      <c r="J66" s="22"/>
      <c r="K66" s="22"/>
      <c r="L66" s="22"/>
      <c r="M66" s="22"/>
      <c r="N66" s="22"/>
      <c r="O66" s="22"/>
      <c r="P66" s="22"/>
      <c r="Q66" s="22"/>
    </row>
    <row r="67" ht="43" customHeight="1" spans="1:17">
      <c r="A67" s="99" t="s">
        <v>182</v>
      </c>
      <c r="B67" s="87" t="s">
        <v>460</v>
      </c>
      <c r="C67" s="87" t="s">
        <v>459</v>
      </c>
      <c r="D67" s="100" t="s">
        <v>414</v>
      </c>
      <c r="E67" s="101">
        <v>1</v>
      </c>
      <c r="F67" s="22">
        <v>1500</v>
      </c>
      <c r="G67" s="22">
        <v>1500</v>
      </c>
      <c r="H67" s="22">
        <v>1500</v>
      </c>
      <c r="I67" s="22"/>
      <c r="J67" s="22"/>
      <c r="K67" s="22"/>
      <c r="L67" s="22"/>
      <c r="M67" s="22"/>
      <c r="N67" s="22"/>
      <c r="O67" s="22"/>
      <c r="P67" s="22"/>
      <c r="Q67" s="22"/>
    </row>
    <row r="68" ht="43" customHeight="1" spans="1:17">
      <c r="A68" s="99" t="s">
        <v>182</v>
      </c>
      <c r="B68" s="87" t="s">
        <v>461</v>
      </c>
      <c r="C68" s="87" t="s">
        <v>462</v>
      </c>
      <c r="D68" s="100" t="s">
        <v>414</v>
      </c>
      <c r="E68" s="101">
        <v>1</v>
      </c>
      <c r="F68" s="22">
        <v>18000</v>
      </c>
      <c r="G68" s="22">
        <v>18000</v>
      </c>
      <c r="H68" s="22">
        <v>18000</v>
      </c>
      <c r="I68" s="22"/>
      <c r="J68" s="22"/>
      <c r="K68" s="22"/>
      <c r="L68" s="22"/>
      <c r="M68" s="22"/>
      <c r="N68" s="22"/>
      <c r="O68" s="22"/>
      <c r="P68" s="22"/>
      <c r="Q68" s="22"/>
    </row>
    <row r="69" ht="43" customHeight="1" spans="1:17">
      <c r="A69" s="99" t="s">
        <v>182</v>
      </c>
      <c r="B69" s="87" t="s">
        <v>463</v>
      </c>
      <c r="C69" s="87" t="s">
        <v>464</v>
      </c>
      <c r="D69" s="100" t="s">
        <v>465</v>
      </c>
      <c r="E69" s="101">
        <v>45</v>
      </c>
      <c r="F69" s="22">
        <v>2610</v>
      </c>
      <c r="G69" s="22">
        <v>2610</v>
      </c>
      <c r="H69" s="22">
        <v>2610</v>
      </c>
      <c r="I69" s="22"/>
      <c r="J69" s="22"/>
      <c r="K69" s="22"/>
      <c r="L69" s="22"/>
      <c r="M69" s="22"/>
      <c r="N69" s="22"/>
      <c r="O69" s="22"/>
      <c r="P69" s="22"/>
      <c r="Q69" s="22"/>
    </row>
    <row r="70" ht="43" customHeight="1" spans="1:17">
      <c r="A70" s="99" t="s">
        <v>182</v>
      </c>
      <c r="B70" s="87" t="s">
        <v>466</v>
      </c>
      <c r="C70" s="87" t="s">
        <v>464</v>
      </c>
      <c r="D70" s="100" t="s">
        <v>465</v>
      </c>
      <c r="E70" s="101">
        <v>370</v>
      </c>
      <c r="F70" s="22">
        <v>11100</v>
      </c>
      <c r="G70" s="22">
        <v>11100</v>
      </c>
      <c r="H70" s="22">
        <v>11100</v>
      </c>
      <c r="I70" s="22"/>
      <c r="J70" s="22"/>
      <c r="K70" s="22"/>
      <c r="L70" s="22"/>
      <c r="M70" s="22"/>
      <c r="N70" s="22"/>
      <c r="O70" s="22"/>
      <c r="P70" s="22"/>
      <c r="Q70" s="22"/>
    </row>
    <row r="71" ht="43" customHeight="1" spans="1:17">
      <c r="A71" s="99" t="s">
        <v>182</v>
      </c>
      <c r="B71" s="87" t="s">
        <v>467</v>
      </c>
      <c r="C71" s="87" t="s">
        <v>468</v>
      </c>
      <c r="D71" s="100" t="s">
        <v>469</v>
      </c>
      <c r="E71" s="101">
        <v>30</v>
      </c>
      <c r="F71" s="22">
        <v>9000</v>
      </c>
      <c r="G71" s="22">
        <v>9000</v>
      </c>
      <c r="H71" s="22">
        <v>9000</v>
      </c>
      <c r="I71" s="22"/>
      <c r="J71" s="22"/>
      <c r="K71" s="22"/>
      <c r="L71" s="22"/>
      <c r="M71" s="22"/>
      <c r="N71" s="22"/>
      <c r="O71" s="22"/>
      <c r="P71" s="22"/>
      <c r="Q71" s="22"/>
    </row>
    <row r="72" ht="43" customHeight="1" spans="1:17">
      <c r="A72" s="99" t="s">
        <v>182</v>
      </c>
      <c r="B72" s="87" t="s">
        <v>470</v>
      </c>
      <c r="C72" s="87" t="s">
        <v>471</v>
      </c>
      <c r="D72" s="100" t="s">
        <v>390</v>
      </c>
      <c r="E72" s="101">
        <v>50</v>
      </c>
      <c r="F72" s="22"/>
      <c r="G72" s="22">
        <v>3200</v>
      </c>
      <c r="H72" s="22">
        <v>3200</v>
      </c>
      <c r="I72" s="22"/>
      <c r="J72" s="22"/>
      <c r="K72" s="22"/>
      <c r="L72" s="22"/>
      <c r="M72" s="22"/>
      <c r="N72" s="22"/>
      <c r="O72" s="22"/>
      <c r="P72" s="22"/>
      <c r="Q72" s="22"/>
    </row>
    <row r="73" ht="43" customHeight="1" spans="1:17">
      <c r="A73" s="99" t="s">
        <v>182</v>
      </c>
      <c r="B73" s="87" t="s">
        <v>472</v>
      </c>
      <c r="C73" s="87" t="s">
        <v>471</v>
      </c>
      <c r="D73" s="100" t="s">
        <v>390</v>
      </c>
      <c r="E73" s="101">
        <v>50</v>
      </c>
      <c r="F73" s="22"/>
      <c r="G73" s="22">
        <v>25500</v>
      </c>
      <c r="H73" s="22">
        <v>25500</v>
      </c>
      <c r="I73" s="22"/>
      <c r="J73" s="22"/>
      <c r="K73" s="22"/>
      <c r="L73" s="22"/>
      <c r="M73" s="22"/>
      <c r="N73" s="22"/>
      <c r="O73" s="22"/>
      <c r="P73" s="22"/>
      <c r="Q73" s="22"/>
    </row>
    <row r="74" ht="43" customHeight="1" spans="1:17">
      <c r="A74" s="99" t="s">
        <v>182</v>
      </c>
      <c r="B74" s="87" t="s">
        <v>473</v>
      </c>
      <c r="C74" s="87" t="s">
        <v>471</v>
      </c>
      <c r="D74" s="100" t="s">
        <v>390</v>
      </c>
      <c r="E74" s="101">
        <v>50</v>
      </c>
      <c r="F74" s="22"/>
      <c r="G74" s="22">
        <v>25750</v>
      </c>
      <c r="H74" s="22">
        <v>25750</v>
      </c>
      <c r="I74" s="22"/>
      <c r="J74" s="22"/>
      <c r="K74" s="22"/>
      <c r="L74" s="22"/>
      <c r="M74" s="22"/>
      <c r="N74" s="22"/>
      <c r="O74" s="22"/>
      <c r="P74" s="22"/>
      <c r="Q74" s="22"/>
    </row>
    <row r="75" ht="43" customHeight="1" spans="1:17">
      <c r="A75" s="99" t="s">
        <v>182</v>
      </c>
      <c r="B75" s="87" t="s">
        <v>474</v>
      </c>
      <c r="C75" s="87" t="s">
        <v>475</v>
      </c>
      <c r="D75" s="100" t="s">
        <v>476</v>
      </c>
      <c r="E75" s="101">
        <v>10</v>
      </c>
      <c r="F75" s="22">
        <v>59500</v>
      </c>
      <c r="G75" s="22">
        <v>59500</v>
      </c>
      <c r="H75" s="22"/>
      <c r="I75" s="22"/>
      <c r="J75" s="22"/>
      <c r="K75" s="22"/>
      <c r="L75" s="22">
        <v>59500</v>
      </c>
      <c r="M75" s="22">
        <v>59500</v>
      </c>
      <c r="N75" s="22"/>
      <c r="O75" s="22"/>
      <c r="P75" s="22"/>
      <c r="Q75" s="22"/>
    </row>
    <row r="76" ht="43" customHeight="1" spans="1:17">
      <c r="A76" s="99" t="s">
        <v>182</v>
      </c>
      <c r="B76" s="87" t="s">
        <v>477</v>
      </c>
      <c r="C76" s="87" t="s">
        <v>478</v>
      </c>
      <c r="D76" s="100" t="s">
        <v>414</v>
      </c>
      <c r="E76" s="101">
        <v>2</v>
      </c>
      <c r="F76" s="22">
        <v>12000</v>
      </c>
      <c r="G76" s="22">
        <v>12000</v>
      </c>
      <c r="H76" s="22"/>
      <c r="I76" s="22"/>
      <c r="J76" s="22"/>
      <c r="K76" s="22"/>
      <c r="L76" s="22">
        <v>12000</v>
      </c>
      <c r="M76" s="22">
        <v>12000</v>
      </c>
      <c r="N76" s="22"/>
      <c r="O76" s="22"/>
      <c r="P76" s="22"/>
      <c r="Q76" s="22"/>
    </row>
    <row r="77" ht="43" customHeight="1" spans="1:17">
      <c r="A77" s="99" t="s">
        <v>182</v>
      </c>
      <c r="B77" s="87" t="s">
        <v>479</v>
      </c>
      <c r="C77" s="87" t="s">
        <v>478</v>
      </c>
      <c r="D77" s="100" t="s">
        <v>414</v>
      </c>
      <c r="E77" s="101">
        <v>1</v>
      </c>
      <c r="F77" s="22">
        <v>4500</v>
      </c>
      <c r="G77" s="22">
        <v>4500</v>
      </c>
      <c r="H77" s="22"/>
      <c r="I77" s="22"/>
      <c r="J77" s="22"/>
      <c r="K77" s="22"/>
      <c r="L77" s="22">
        <v>4500</v>
      </c>
      <c r="M77" s="22">
        <v>4500</v>
      </c>
      <c r="N77" s="22"/>
      <c r="O77" s="22"/>
      <c r="P77" s="22"/>
      <c r="Q77" s="22"/>
    </row>
    <row r="78" ht="43" customHeight="1" spans="1:17">
      <c r="A78" s="99" t="s">
        <v>182</v>
      </c>
      <c r="B78" s="87" t="s">
        <v>480</v>
      </c>
      <c r="C78" s="87" t="s">
        <v>478</v>
      </c>
      <c r="D78" s="100" t="s">
        <v>414</v>
      </c>
      <c r="E78" s="101">
        <v>1</v>
      </c>
      <c r="F78" s="22">
        <v>3500</v>
      </c>
      <c r="G78" s="22">
        <v>3500</v>
      </c>
      <c r="H78" s="22"/>
      <c r="I78" s="22"/>
      <c r="J78" s="22"/>
      <c r="K78" s="22"/>
      <c r="L78" s="22">
        <v>3500</v>
      </c>
      <c r="M78" s="22">
        <v>3500</v>
      </c>
      <c r="N78" s="22"/>
      <c r="O78" s="22"/>
      <c r="P78" s="22"/>
      <c r="Q78" s="22"/>
    </row>
    <row r="79" ht="43" customHeight="1" spans="1:17">
      <c r="A79" s="99" t="s">
        <v>182</v>
      </c>
      <c r="B79" s="87" t="s">
        <v>481</v>
      </c>
      <c r="C79" s="87" t="s">
        <v>478</v>
      </c>
      <c r="D79" s="100" t="s">
        <v>414</v>
      </c>
      <c r="E79" s="101">
        <v>1</v>
      </c>
      <c r="F79" s="22">
        <v>1350</v>
      </c>
      <c r="G79" s="22">
        <v>1350</v>
      </c>
      <c r="H79" s="22"/>
      <c r="I79" s="22"/>
      <c r="J79" s="22"/>
      <c r="K79" s="22"/>
      <c r="L79" s="22">
        <v>1350</v>
      </c>
      <c r="M79" s="22">
        <v>1350</v>
      </c>
      <c r="N79" s="22"/>
      <c r="O79" s="22"/>
      <c r="P79" s="22"/>
      <c r="Q79" s="22"/>
    </row>
    <row r="80" ht="43" customHeight="1" spans="1:17">
      <c r="A80" s="99" t="s">
        <v>182</v>
      </c>
      <c r="B80" s="87" t="s">
        <v>482</v>
      </c>
      <c r="C80" s="87" t="s">
        <v>478</v>
      </c>
      <c r="D80" s="100" t="s">
        <v>414</v>
      </c>
      <c r="E80" s="101">
        <v>6</v>
      </c>
      <c r="F80" s="22">
        <v>6000</v>
      </c>
      <c r="G80" s="22">
        <v>6000</v>
      </c>
      <c r="H80" s="22"/>
      <c r="I80" s="22"/>
      <c r="J80" s="22"/>
      <c r="K80" s="22"/>
      <c r="L80" s="22">
        <v>6000</v>
      </c>
      <c r="M80" s="22">
        <v>6000</v>
      </c>
      <c r="N80" s="22"/>
      <c r="O80" s="22"/>
      <c r="P80" s="22"/>
      <c r="Q80" s="22"/>
    </row>
    <row r="81" ht="43" customHeight="1" spans="1:17">
      <c r="A81" s="99" t="s">
        <v>182</v>
      </c>
      <c r="B81" s="87" t="s">
        <v>483</v>
      </c>
      <c r="C81" s="87" t="s">
        <v>478</v>
      </c>
      <c r="D81" s="100" t="s">
        <v>414</v>
      </c>
      <c r="E81" s="101">
        <v>1</v>
      </c>
      <c r="F81" s="22">
        <v>5500</v>
      </c>
      <c r="G81" s="22">
        <v>5500</v>
      </c>
      <c r="H81" s="22"/>
      <c r="I81" s="22"/>
      <c r="J81" s="22"/>
      <c r="K81" s="22"/>
      <c r="L81" s="22">
        <v>5500</v>
      </c>
      <c r="M81" s="22">
        <v>5500</v>
      </c>
      <c r="N81" s="22"/>
      <c r="O81" s="22"/>
      <c r="P81" s="22"/>
      <c r="Q81" s="22"/>
    </row>
    <row r="82" ht="43" customHeight="1" spans="1:17">
      <c r="A82" s="99" t="s">
        <v>182</v>
      </c>
      <c r="B82" s="87" t="s">
        <v>484</v>
      </c>
      <c r="C82" s="87" t="s">
        <v>478</v>
      </c>
      <c r="D82" s="100" t="s">
        <v>414</v>
      </c>
      <c r="E82" s="101">
        <v>1</v>
      </c>
      <c r="F82" s="22">
        <v>4200</v>
      </c>
      <c r="G82" s="22">
        <v>4200</v>
      </c>
      <c r="H82" s="22"/>
      <c r="I82" s="22"/>
      <c r="J82" s="22"/>
      <c r="K82" s="22"/>
      <c r="L82" s="22">
        <v>4200</v>
      </c>
      <c r="M82" s="22">
        <v>4200</v>
      </c>
      <c r="N82" s="22"/>
      <c r="O82" s="22"/>
      <c r="P82" s="22"/>
      <c r="Q82" s="22"/>
    </row>
    <row r="83" ht="43" customHeight="1" spans="1:17">
      <c r="A83" s="99" t="s">
        <v>182</v>
      </c>
      <c r="B83" s="87" t="s">
        <v>485</v>
      </c>
      <c r="C83" s="87" t="s">
        <v>478</v>
      </c>
      <c r="D83" s="100" t="s">
        <v>414</v>
      </c>
      <c r="E83" s="101">
        <v>1</v>
      </c>
      <c r="F83" s="22">
        <v>18000</v>
      </c>
      <c r="G83" s="22">
        <v>18000</v>
      </c>
      <c r="H83" s="22"/>
      <c r="I83" s="22"/>
      <c r="J83" s="22"/>
      <c r="K83" s="22"/>
      <c r="L83" s="22">
        <v>18000</v>
      </c>
      <c r="M83" s="22">
        <v>18000</v>
      </c>
      <c r="N83" s="22"/>
      <c r="O83" s="22"/>
      <c r="P83" s="22"/>
      <c r="Q83" s="22"/>
    </row>
    <row r="84" ht="43" customHeight="1" spans="1:17">
      <c r="A84" s="99" t="s">
        <v>182</v>
      </c>
      <c r="B84" s="87" t="s">
        <v>486</v>
      </c>
      <c r="C84" s="87" t="s">
        <v>478</v>
      </c>
      <c r="D84" s="100" t="s">
        <v>414</v>
      </c>
      <c r="E84" s="101">
        <v>2</v>
      </c>
      <c r="F84" s="22">
        <v>2000</v>
      </c>
      <c r="G84" s="22">
        <v>2000</v>
      </c>
      <c r="H84" s="22"/>
      <c r="I84" s="22"/>
      <c r="J84" s="22"/>
      <c r="K84" s="22"/>
      <c r="L84" s="22">
        <v>2000</v>
      </c>
      <c r="M84" s="22">
        <v>2000</v>
      </c>
      <c r="N84" s="22"/>
      <c r="O84" s="22"/>
      <c r="P84" s="22"/>
      <c r="Q84" s="22"/>
    </row>
    <row r="85" ht="43" customHeight="1" spans="1:17">
      <c r="A85" s="99" t="s">
        <v>182</v>
      </c>
      <c r="B85" s="87" t="s">
        <v>487</v>
      </c>
      <c r="C85" s="87" t="s">
        <v>478</v>
      </c>
      <c r="D85" s="100" t="s">
        <v>414</v>
      </c>
      <c r="E85" s="101">
        <v>1</v>
      </c>
      <c r="F85" s="22">
        <v>7800</v>
      </c>
      <c r="G85" s="22">
        <v>7800</v>
      </c>
      <c r="H85" s="22"/>
      <c r="I85" s="22"/>
      <c r="J85" s="22"/>
      <c r="K85" s="22"/>
      <c r="L85" s="22">
        <v>7800</v>
      </c>
      <c r="M85" s="22">
        <v>7800</v>
      </c>
      <c r="N85" s="22"/>
      <c r="O85" s="22"/>
      <c r="P85" s="22"/>
      <c r="Q85" s="22"/>
    </row>
    <row r="86" ht="43" customHeight="1" spans="1:17">
      <c r="A86" s="99" t="s">
        <v>182</v>
      </c>
      <c r="B86" s="87" t="s">
        <v>488</v>
      </c>
      <c r="C86" s="87" t="s">
        <v>478</v>
      </c>
      <c r="D86" s="100" t="s">
        <v>414</v>
      </c>
      <c r="E86" s="101">
        <v>1</v>
      </c>
      <c r="F86" s="22">
        <v>4800</v>
      </c>
      <c r="G86" s="22">
        <v>4800</v>
      </c>
      <c r="H86" s="22"/>
      <c r="I86" s="22"/>
      <c r="J86" s="22"/>
      <c r="K86" s="22"/>
      <c r="L86" s="22">
        <v>4800</v>
      </c>
      <c r="M86" s="22">
        <v>4800</v>
      </c>
      <c r="N86" s="22"/>
      <c r="O86" s="22"/>
      <c r="P86" s="22"/>
      <c r="Q86" s="22"/>
    </row>
    <row r="87" ht="43" customHeight="1" spans="1:17">
      <c r="A87" s="99" t="s">
        <v>182</v>
      </c>
      <c r="B87" s="87" t="s">
        <v>489</v>
      </c>
      <c r="C87" s="87" t="s">
        <v>478</v>
      </c>
      <c r="D87" s="100" t="s">
        <v>414</v>
      </c>
      <c r="E87" s="101">
        <v>1</v>
      </c>
      <c r="F87" s="22">
        <v>3900</v>
      </c>
      <c r="G87" s="22">
        <v>3900</v>
      </c>
      <c r="H87" s="22"/>
      <c r="I87" s="22"/>
      <c r="J87" s="22"/>
      <c r="K87" s="22"/>
      <c r="L87" s="22">
        <v>3900</v>
      </c>
      <c r="M87" s="22">
        <v>3900</v>
      </c>
      <c r="N87" s="22"/>
      <c r="O87" s="22"/>
      <c r="P87" s="22"/>
      <c r="Q87" s="22"/>
    </row>
    <row r="88" ht="43" customHeight="1" spans="1:17">
      <c r="A88" s="99" t="s">
        <v>182</v>
      </c>
      <c r="B88" s="87" t="s">
        <v>490</v>
      </c>
      <c r="C88" s="87" t="s">
        <v>478</v>
      </c>
      <c r="D88" s="100" t="s">
        <v>414</v>
      </c>
      <c r="E88" s="101">
        <v>1</v>
      </c>
      <c r="F88" s="22">
        <v>5600</v>
      </c>
      <c r="G88" s="22">
        <v>5600</v>
      </c>
      <c r="H88" s="22"/>
      <c r="I88" s="22"/>
      <c r="J88" s="22"/>
      <c r="K88" s="22"/>
      <c r="L88" s="22">
        <v>5600</v>
      </c>
      <c r="M88" s="22">
        <v>5600</v>
      </c>
      <c r="N88" s="22"/>
      <c r="O88" s="22"/>
      <c r="P88" s="22"/>
      <c r="Q88" s="22"/>
    </row>
    <row r="89" ht="43" customHeight="1" spans="1:17">
      <c r="A89" s="99" t="s">
        <v>182</v>
      </c>
      <c r="B89" s="87" t="s">
        <v>491</v>
      </c>
      <c r="C89" s="87" t="s">
        <v>478</v>
      </c>
      <c r="D89" s="100" t="s">
        <v>414</v>
      </c>
      <c r="E89" s="101">
        <v>1</v>
      </c>
      <c r="F89" s="22">
        <v>5500</v>
      </c>
      <c r="G89" s="22">
        <v>5500</v>
      </c>
      <c r="H89" s="22"/>
      <c r="I89" s="22"/>
      <c r="J89" s="22"/>
      <c r="K89" s="22"/>
      <c r="L89" s="22">
        <v>5500</v>
      </c>
      <c r="M89" s="22">
        <v>5500</v>
      </c>
      <c r="N89" s="22"/>
      <c r="O89" s="22"/>
      <c r="P89" s="22"/>
      <c r="Q89" s="22"/>
    </row>
    <row r="90" ht="43" customHeight="1" spans="1:17">
      <c r="A90" s="99" t="s">
        <v>182</v>
      </c>
      <c r="B90" s="87" t="s">
        <v>492</v>
      </c>
      <c r="C90" s="87" t="s">
        <v>478</v>
      </c>
      <c r="D90" s="100" t="s">
        <v>414</v>
      </c>
      <c r="E90" s="101">
        <v>18</v>
      </c>
      <c r="F90" s="22">
        <v>23760</v>
      </c>
      <c r="G90" s="22">
        <v>23760</v>
      </c>
      <c r="H90" s="22"/>
      <c r="I90" s="22"/>
      <c r="J90" s="22"/>
      <c r="K90" s="22"/>
      <c r="L90" s="22">
        <v>23760</v>
      </c>
      <c r="M90" s="22">
        <v>23760</v>
      </c>
      <c r="N90" s="22"/>
      <c r="O90" s="22"/>
      <c r="P90" s="22"/>
      <c r="Q90" s="22"/>
    </row>
    <row r="91" ht="43" customHeight="1" spans="1:17">
      <c r="A91" s="99" t="s">
        <v>182</v>
      </c>
      <c r="B91" s="87" t="s">
        <v>493</v>
      </c>
      <c r="C91" s="87" t="s">
        <v>494</v>
      </c>
      <c r="D91" s="100" t="s">
        <v>414</v>
      </c>
      <c r="E91" s="101">
        <v>1</v>
      </c>
      <c r="F91" s="22">
        <v>47500</v>
      </c>
      <c r="G91" s="22">
        <v>47500</v>
      </c>
      <c r="H91" s="22"/>
      <c r="I91" s="22"/>
      <c r="J91" s="22"/>
      <c r="K91" s="22"/>
      <c r="L91" s="22">
        <v>47500</v>
      </c>
      <c r="M91" s="22">
        <v>47500</v>
      </c>
      <c r="N91" s="22"/>
      <c r="O91" s="22"/>
      <c r="P91" s="22"/>
      <c r="Q91" s="22"/>
    </row>
    <row r="92" ht="43" customHeight="1" spans="1:17">
      <c r="A92" s="99" t="s">
        <v>182</v>
      </c>
      <c r="B92" s="87" t="s">
        <v>495</v>
      </c>
      <c r="C92" s="87" t="s">
        <v>494</v>
      </c>
      <c r="D92" s="100" t="s">
        <v>414</v>
      </c>
      <c r="E92" s="101">
        <v>1</v>
      </c>
      <c r="F92" s="22">
        <v>4760</v>
      </c>
      <c r="G92" s="22">
        <v>4760</v>
      </c>
      <c r="H92" s="22"/>
      <c r="I92" s="22"/>
      <c r="J92" s="22"/>
      <c r="K92" s="22"/>
      <c r="L92" s="22">
        <v>4760</v>
      </c>
      <c r="M92" s="22">
        <v>4760</v>
      </c>
      <c r="N92" s="22"/>
      <c r="O92" s="22"/>
      <c r="P92" s="22"/>
      <c r="Q92" s="22"/>
    </row>
    <row r="93" ht="43" customHeight="1" spans="1:17">
      <c r="A93" s="99" t="s">
        <v>182</v>
      </c>
      <c r="B93" s="87" t="s">
        <v>496</v>
      </c>
      <c r="C93" s="87" t="s">
        <v>494</v>
      </c>
      <c r="D93" s="100" t="s">
        <v>414</v>
      </c>
      <c r="E93" s="101">
        <v>1</v>
      </c>
      <c r="F93" s="22">
        <v>9000</v>
      </c>
      <c r="G93" s="22">
        <v>9000</v>
      </c>
      <c r="H93" s="22"/>
      <c r="I93" s="22"/>
      <c r="J93" s="22"/>
      <c r="K93" s="22"/>
      <c r="L93" s="22">
        <v>9000</v>
      </c>
      <c r="M93" s="22">
        <v>9000</v>
      </c>
      <c r="N93" s="22"/>
      <c r="O93" s="22"/>
      <c r="P93" s="22"/>
      <c r="Q93" s="22"/>
    </row>
    <row r="94" ht="43" customHeight="1" spans="1:17">
      <c r="A94" s="99" t="s">
        <v>182</v>
      </c>
      <c r="B94" s="87" t="s">
        <v>497</v>
      </c>
      <c r="C94" s="87" t="s">
        <v>494</v>
      </c>
      <c r="D94" s="100" t="s">
        <v>414</v>
      </c>
      <c r="E94" s="101">
        <v>3</v>
      </c>
      <c r="F94" s="22">
        <v>3900</v>
      </c>
      <c r="G94" s="22">
        <v>3900</v>
      </c>
      <c r="H94" s="22"/>
      <c r="I94" s="22"/>
      <c r="J94" s="22"/>
      <c r="K94" s="22"/>
      <c r="L94" s="22">
        <v>3900</v>
      </c>
      <c r="M94" s="22">
        <v>3900</v>
      </c>
      <c r="N94" s="22"/>
      <c r="O94" s="22"/>
      <c r="P94" s="22"/>
      <c r="Q94" s="22"/>
    </row>
    <row r="95" ht="43" customHeight="1" spans="1:17">
      <c r="A95" s="99" t="s">
        <v>182</v>
      </c>
      <c r="B95" s="87" t="s">
        <v>498</v>
      </c>
      <c r="C95" s="87" t="s">
        <v>389</v>
      </c>
      <c r="D95" s="100" t="s">
        <v>297</v>
      </c>
      <c r="E95" s="101">
        <v>1</v>
      </c>
      <c r="F95" s="22"/>
      <c r="G95" s="22">
        <v>762800</v>
      </c>
      <c r="H95" s="22"/>
      <c r="I95" s="22"/>
      <c r="J95" s="22"/>
      <c r="K95" s="22"/>
      <c r="L95" s="22">
        <v>762800</v>
      </c>
      <c r="M95" s="22">
        <v>762800</v>
      </c>
      <c r="N95" s="22"/>
      <c r="O95" s="22"/>
      <c r="P95" s="22"/>
      <c r="Q95" s="22"/>
    </row>
    <row r="96" ht="43" customHeight="1" spans="1:17">
      <c r="A96" s="99" t="s">
        <v>182</v>
      </c>
      <c r="B96" s="87" t="s">
        <v>499</v>
      </c>
      <c r="C96" s="87" t="s">
        <v>389</v>
      </c>
      <c r="D96" s="100" t="s">
        <v>297</v>
      </c>
      <c r="E96" s="101">
        <v>1</v>
      </c>
      <c r="F96" s="22"/>
      <c r="G96" s="22">
        <v>200000</v>
      </c>
      <c r="H96" s="22"/>
      <c r="I96" s="22"/>
      <c r="J96" s="22"/>
      <c r="K96" s="22"/>
      <c r="L96" s="22">
        <v>200000</v>
      </c>
      <c r="M96" s="22">
        <v>200000</v>
      </c>
      <c r="N96" s="22"/>
      <c r="O96" s="22"/>
      <c r="P96" s="22"/>
      <c r="Q96" s="22"/>
    </row>
    <row r="97" ht="43" customHeight="1" spans="1:17">
      <c r="A97" s="99" t="s">
        <v>182</v>
      </c>
      <c r="B97" s="87" t="s">
        <v>500</v>
      </c>
      <c r="C97" s="87" t="s">
        <v>501</v>
      </c>
      <c r="D97" s="100" t="s">
        <v>414</v>
      </c>
      <c r="E97" s="101">
        <v>1</v>
      </c>
      <c r="F97" s="22">
        <v>2300</v>
      </c>
      <c r="G97" s="22">
        <v>2300</v>
      </c>
      <c r="H97" s="22"/>
      <c r="I97" s="22"/>
      <c r="J97" s="22"/>
      <c r="K97" s="22"/>
      <c r="L97" s="22">
        <v>2300</v>
      </c>
      <c r="M97" s="22">
        <v>2300</v>
      </c>
      <c r="N97" s="22"/>
      <c r="O97" s="22"/>
      <c r="P97" s="22"/>
      <c r="Q97" s="22"/>
    </row>
    <row r="98" ht="43" customHeight="1" spans="1:17">
      <c r="A98" s="99" t="s">
        <v>182</v>
      </c>
      <c r="B98" s="87" t="s">
        <v>502</v>
      </c>
      <c r="C98" s="87" t="s">
        <v>501</v>
      </c>
      <c r="D98" s="100" t="s">
        <v>414</v>
      </c>
      <c r="E98" s="101">
        <v>10</v>
      </c>
      <c r="F98" s="22">
        <v>25000</v>
      </c>
      <c r="G98" s="22">
        <v>25000</v>
      </c>
      <c r="H98" s="22"/>
      <c r="I98" s="22"/>
      <c r="J98" s="22"/>
      <c r="K98" s="22"/>
      <c r="L98" s="22">
        <v>25000</v>
      </c>
      <c r="M98" s="22">
        <v>25000</v>
      </c>
      <c r="N98" s="22"/>
      <c r="O98" s="22"/>
      <c r="P98" s="22"/>
      <c r="Q98" s="22"/>
    </row>
    <row r="99" ht="43" customHeight="1" spans="1:17">
      <c r="A99" s="99" t="s">
        <v>182</v>
      </c>
      <c r="B99" s="87" t="s">
        <v>503</v>
      </c>
      <c r="C99" s="87" t="s">
        <v>501</v>
      </c>
      <c r="D99" s="100" t="s">
        <v>414</v>
      </c>
      <c r="E99" s="101">
        <v>3</v>
      </c>
      <c r="F99" s="22">
        <v>7500</v>
      </c>
      <c r="G99" s="22">
        <v>7500</v>
      </c>
      <c r="H99" s="22"/>
      <c r="I99" s="22"/>
      <c r="J99" s="22"/>
      <c r="K99" s="22"/>
      <c r="L99" s="22">
        <v>7500</v>
      </c>
      <c r="M99" s="22">
        <v>7500</v>
      </c>
      <c r="N99" s="22"/>
      <c r="O99" s="22"/>
      <c r="P99" s="22"/>
      <c r="Q99" s="22"/>
    </row>
    <row r="100" ht="43" customHeight="1" spans="1:17">
      <c r="A100" s="99" t="s">
        <v>182</v>
      </c>
      <c r="B100" s="87" t="s">
        <v>504</v>
      </c>
      <c r="C100" s="87" t="s">
        <v>501</v>
      </c>
      <c r="D100" s="100" t="s">
        <v>414</v>
      </c>
      <c r="E100" s="101">
        <v>1</v>
      </c>
      <c r="F100" s="22">
        <v>6000</v>
      </c>
      <c r="G100" s="22">
        <v>6000</v>
      </c>
      <c r="H100" s="22"/>
      <c r="I100" s="22"/>
      <c r="J100" s="22"/>
      <c r="K100" s="22"/>
      <c r="L100" s="22">
        <v>6000</v>
      </c>
      <c r="M100" s="22">
        <v>6000</v>
      </c>
      <c r="N100" s="22"/>
      <c r="O100" s="22"/>
      <c r="P100" s="22"/>
      <c r="Q100" s="22"/>
    </row>
    <row r="101" ht="43" customHeight="1" spans="1:17">
      <c r="A101" s="99" t="s">
        <v>182</v>
      </c>
      <c r="B101" s="87" t="s">
        <v>505</v>
      </c>
      <c r="C101" s="87" t="s">
        <v>501</v>
      </c>
      <c r="D101" s="100" t="s">
        <v>414</v>
      </c>
      <c r="E101" s="101">
        <v>2</v>
      </c>
      <c r="F101" s="22">
        <v>2000</v>
      </c>
      <c r="G101" s="22">
        <v>2000</v>
      </c>
      <c r="H101" s="22"/>
      <c r="I101" s="22"/>
      <c r="J101" s="22"/>
      <c r="K101" s="22"/>
      <c r="L101" s="22">
        <v>2000</v>
      </c>
      <c r="M101" s="22">
        <v>2000</v>
      </c>
      <c r="N101" s="22"/>
      <c r="O101" s="22"/>
      <c r="P101" s="22"/>
      <c r="Q101" s="22"/>
    </row>
    <row r="102" ht="43" customHeight="1" spans="1:17">
      <c r="A102" s="99" t="s">
        <v>182</v>
      </c>
      <c r="B102" s="87" t="s">
        <v>506</v>
      </c>
      <c r="C102" s="87" t="s">
        <v>402</v>
      </c>
      <c r="D102" s="100" t="s">
        <v>297</v>
      </c>
      <c r="E102" s="101">
        <v>1</v>
      </c>
      <c r="F102" s="22"/>
      <c r="G102" s="22">
        <v>617650</v>
      </c>
      <c r="H102" s="22"/>
      <c r="I102" s="22"/>
      <c r="J102" s="22"/>
      <c r="K102" s="22"/>
      <c r="L102" s="22">
        <v>617650</v>
      </c>
      <c r="M102" s="22">
        <v>617650</v>
      </c>
      <c r="N102" s="22"/>
      <c r="O102" s="22"/>
      <c r="P102" s="22"/>
      <c r="Q102" s="22"/>
    </row>
    <row r="103" ht="43" customHeight="1" spans="1:17">
      <c r="A103" s="99" t="s">
        <v>182</v>
      </c>
      <c r="B103" s="87" t="s">
        <v>507</v>
      </c>
      <c r="C103" s="87" t="s">
        <v>508</v>
      </c>
      <c r="D103" s="100" t="s">
        <v>414</v>
      </c>
      <c r="E103" s="101">
        <v>8</v>
      </c>
      <c r="F103" s="22">
        <v>8800</v>
      </c>
      <c r="G103" s="22">
        <v>8800</v>
      </c>
      <c r="H103" s="22"/>
      <c r="I103" s="22"/>
      <c r="J103" s="22"/>
      <c r="K103" s="22"/>
      <c r="L103" s="22">
        <v>8800</v>
      </c>
      <c r="M103" s="22">
        <v>8800</v>
      </c>
      <c r="N103" s="22"/>
      <c r="O103" s="22"/>
      <c r="P103" s="22"/>
      <c r="Q103" s="22"/>
    </row>
    <row r="104" ht="43" customHeight="1" spans="1:17">
      <c r="A104" s="99" t="s">
        <v>182</v>
      </c>
      <c r="B104" s="87" t="s">
        <v>509</v>
      </c>
      <c r="C104" s="87" t="s">
        <v>510</v>
      </c>
      <c r="D104" s="100" t="s">
        <v>297</v>
      </c>
      <c r="E104" s="101">
        <v>60</v>
      </c>
      <c r="F104" s="22">
        <v>39600</v>
      </c>
      <c r="G104" s="22">
        <v>39600</v>
      </c>
      <c r="H104" s="22"/>
      <c r="I104" s="22"/>
      <c r="J104" s="22"/>
      <c r="K104" s="22"/>
      <c r="L104" s="22">
        <v>39600</v>
      </c>
      <c r="M104" s="22">
        <v>39600</v>
      </c>
      <c r="N104" s="22"/>
      <c r="O104" s="22"/>
      <c r="P104" s="22"/>
      <c r="Q104" s="22"/>
    </row>
    <row r="105" ht="43" customHeight="1" spans="1:17">
      <c r="A105" s="99" t="s">
        <v>182</v>
      </c>
      <c r="B105" s="87" t="s">
        <v>511</v>
      </c>
      <c r="C105" s="87" t="s">
        <v>512</v>
      </c>
      <c r="D105" s="100" t="s">
        <v>297</v>
      </c>
      <c r="E105" s="101">
        <v>1</v>
      </c>
      <c r="F105" s="22">
        <v>500000</v>
      </c>
      <c r="G105" s="22">
        <v>500000</v>
      </c>
      <c r="H105" s="22"/>
      <c r="I105" s="22"/>
      <c r="J105" s="22"/>
      <c r="K105" s="22"/>
      <c r="L105" s="22">
        <v>500000</v>
      </c>
      <c r="M105" s="22">
        <v>500000</v>
      </c>
      <c r="N105" s="22"/>
      <c r="O105" s="22"/>
      <c r="P105" s="22"/>
      <c r="Q105" s="22"/>
    </row>
    <row r="106" ht="43" customHeight="1" spans="1:17">
      <c r="A106" s="99" t="s">
        <v>182</v>
      </c>
      <c r="B106" s="87" t="s">
        <v>513</v>
      </c>
      <c r="C106" s="87" t="s">
        <v>512</v>
      </c>
      <c r="D106" s="100" t="s">
        <v>297</v>
      </c>
      <c r="E106" s="101">
        <v>1</v>
      </c>
      <c r="F106" s="22"/>
      <c r="G106" s="22">
        <v>2000000</v>
      </c>
      <c r="H106" s="22"/>
      <c r="I106" s="22"/>
      <c r="J106" s="22"/>
      <c r="K106" s="22"/>
      <c r="L106" s="22">
        <v>2000000</v>
      </c>
      <c r="M106" s="22">
        <v>2000000</v>
      </c>
      <c r="N106" s="22"/>
      <c r="O106" s="22"/>
      <c r="P106" s="22"/>
      <c r="Q106" s="22"/>
    </row>
    <row r="107" ht="43" customHeight="1" spans="1:17">
      <c r="A107" s="99" t="s">
        <v>182</v>
      </c>
      <c r="B107" s="87" t="s">
        <v>514</v>
      </c>
      <c r="C107" s="87" t="s">
        <v>512</v>
      </c>
      <c r="D107" s="100" t="s">
        <v>297</v>
      </c>
      <c r="E107" s="101">
        <v>1</v>
      </c>
      <c r="F107" s="22">
        <v>1100000</v>
      </c>
      <c r="G107" s="22">
        <v>1100000</v>
      </c>
      <c r="H107" s="22"/>
      <c r="I107" s="22"/>
      <c r="J107" s="22"/>
      <c r="K107" s="22"/>
      <c r="L107" s="22">
        <v>1100000</v>
      </c>
      <c r="M107" s="22">
        <v>1100000</v>
      </c>
      <c r="N107" s="22"/>
      <c r="O107" s="22"/>
      <c r="P107" s="22"/>
      <c r="Q107" s="22"/>
    </row>
    <row r="108" ht="43" customHeight="1" spans="1:17">
      <c r="A108" s="99" t="s">
        <v>182</v>
      </c>
      <c r="B108" s="87" t="s">
        <v>515</v>
      </c>
      <c r="C108" s="87" t="s">
        <v>516</v>
      </c>
      <c r="D108" s="100" t="s">
        <v>303</v>
      </c>
      <c r="E108" s="101">
        <v>220</v>
      </c>
      <c r="F108" s="22">
        <v>99000</v>
      </c>
      <c r="G108" s="22">
        <v>99000</v>
      </c>
      <c r="H108" s="22"/>
      <c r="I108" s="22"/>
      <c r="J108" s="22"/>
      <c r="K108" s="22"/>
      <c r="L108" s="22">
        <v>99000</v>
      </c>
      <c r="M108" s="22">
        <v>99000</v>
      </c>
      <c r="N108" s="22"/>
      <c r="O108" s="22"/>
      <c r="P108" s="22"/>
      <c r="Q108" s="22"/>
    </row>
    <row r="109" ht="43" customHeight="1" spans="1:17">
      <c r="A109" s="99" t="s">
        <v>182</v>
      </c>
      <c r="B109" s="87" t="s">
        <v>517</v>
      </c>
      <c r="C109" s="87" t="s">
        <v>518</v>
      </c>
      <c r="D109" s="100" t="s">
        <v>414</v>
      </c>
      <c r="E109" s="101">
        <v>1</v>
      </c>
      <c r="F109" s="22">
        <v>1600</v>
      </c>
      <c r="G109" s="22">
        <v>1600</v>
      </c>
      <c r="H109" s="22"/>
      <c r="I109" s="22"/>
      <c r="J109" s="22"/>
      <c r="K109" s="22"/>
      <c r="L109" s="22">
        <v>1600</v>
      </c>
      <c r="M109" s="22">
        <v>1600</v>
      </c>
      <c r="N109" s="22"/>
      <c r="O109" s="22"/>
      <c r="P109" s="22"/>
      <c r="Q109" s="22"/>
    </row>
    <row r="110" ht="43" customHeight="1" spans="1:17">
      <c r="A110" s="99" t="s">
        <v>182</v>
      </c>
      <c r="B110" s="87" t="s">
        <v>519</v>
      </c>
      <c r="C110" s="87" t="s">
        <v>518</v>
      </c>
      <c r="D110" s="100" t="s">
        <v>414</v>
      </c>
      <c r="E110" s="101">
        <v>2</v>
      </c>
      <c r="F110" s="22">
        <v>5100</v>
      </c>
      <c r="G110" s="22">
        <v>5100</v>
      </c>
      <c r="H110" s="22"/>
      <c r="I110" s="22"/>
      <c r="J110" s="22"/>
      <c r="K110" s="22"/>
      <c r="L110" s="22">
        <v>5100</v>
      </c>
      <c r="M110" s="22">
        <v>5100</v>
      </c>
      <c r="N110" s="22"/>
      <c r="O110" s="22"/>
      <c r="P110" s="22"/>
      <c r="Q110" s="22"/>
    </row>
    <row r="111" ht="43" customHeight="1" spans="1:17">
      <c r="A111" s="99" t="s">
        <v>182</v>
      </c>
      <c r="B111" s="87" t="s">
        <v>520</v>
      </c>
      <c r="C111" s="87" t="s">
        <v>521</v>
      </c>
      <c r="D111" s="100" t="s">
        <v>414</v>
      </c>
      <c r="E111" s="101">
        <v>3</v>
      </c>
      <c r="F111" s="22">
        <v>3000</v>
      </c>
      <c r="G111" s="22">
        <v>3000</v>
      </c>
      <c r="H111" s="22"/>
      <c r="I111" s="22"/>
      <c r="J111" s="22"/>
      <c r="K111" s="22"/>
      <c r="L111" s="22">
        <v>3000</v>
      </c>
      <c r="M111" s="22">
        <v>3000</v>
      </c>
      <c r="N111" s="22"/>
      <c r="O111" s="22"/>
      <c r="P111" s="22"/>
      <c r="Q111" s="22"/>
    </row>
    <row r="112" ht="43" customHeight="1" spans="1:17">
      <c r="A112" s="99" t="s">
        <v>182</v>
      </c>
      <c r="B112" s="87" t="s">
        <v>522</v>
      </c>
      <c r="C112" s="87" t="s">
        <v>521</v>
      </c>
      <c r="D112" s="100" t="s">
        <v>414</v>
      </c>
      <c r="E112" s="101">
        <v>1</v>
      </c>
      <c r="F112" s="22">
        <v>3500</v>
      </c>
      <c r="G112" s="22">
        <v>3500</v>
      </c>
      <c r="H112" s="22"/>
      <c r="I112" s="22"/>
      <c r="J112" s="22"/>
      <c r="K112" s="22"/>
      <c r="L112" s="22">
        <v>3500</v>
      </c>
      <c r="M112" s="22">
        <v>3500</v>
      </c>
      <c r="N112" s="22"/>
      <c r="O112" s="22"/>
      <c r="P112" s="22"/>
      <c r="Q112" s="22"/>
    </row>
    <row r="113" ht="43" customHeight="1" spans="1:17">
      <c r="A113" s="99" t="s">
        <v>182</v>
      </c>
      <c r="B113" s="87" t="s">
        <v>523</v>
      </c>
      <c r="C113" s="87" t="s">
        <v>524</v>
      </c>
      <c r="D113" s="100" t="s">
        <v>414</v>
      </c>
      <c r="E113" s="101">
        <v>30</v>
      </c>
      <c r="F113" s="22"/>
      <c r="G113" s="22">
        <v>180000</v>
      </c>
      <c r="H113" s="22">
        <v>180000</v>
      </c>
      <c r="I113" s="22"/>
      <c r="J113" s="22"/>
      <c r="K113" s="22"/>
      <c r="L113" s="22"/>
      <c r="M113" s="22"/>
      <c r="N113" s="22"/>
      <c r="O113" s="22"/>
      <c r="P113" s="22"/>
      <c r="Q113" s="22"/>
    </row>
    <row r="114" ht="43" customHeight="1" spans="1:17">
      <c r="A114" s="99" t="s">
        <v>182</v>
      </c>
      <c r="B114" s="87" t="s">
        <v>525</v>
      </c>
      <c r="C114" s="87" t="s">
        <v>526</v>
      </c>
      <c r="D114" s="100" t="s">
        <v>303</v>
      </c>
      <c r="E114" s="101">
        <v>8</v>
      </c>
      <c r="F114" s="22"/>
      <c r="G114" s="22">
        <v>8000</v>
      </c>
      <c r="H114" s="22">
        <v>8000</v>
      </c>
      <c r="I114" s="22"/>
      <c r="J114" s="22"/>
      <c r="K114" s="22"/>
      <c r="L114" s="22"/>
      <c r="M114" s="22"/>
      <c r="N114" s="22"/>
      <c r="O114" s="22"/>
      <c r="P114" s="22"/>
      <c r="Q114" s="22"/>
    </row>
    <row r="115" ht="43" customHeight="1" spans="1:17">
      <c r="A115" s="99" t="s">
        <v>182</v>
      </c>
      <c r="B115" s="87" t="s">
        <v>527</v>
      </c>
      <c r="C115" s="87" t="s">
        <v>528</v>
      </c>
      <c r="D115" s="100" t="s">
        <v>297</v>
      </c>
      <c r="E115" s="101">
        <v>1</v>
      </c>
      <c r="F115" s="22"/>
      <c r="G115" s="22">
        <v>250000</v>
      </c>
      <c r="H115" s="22"/>
      <c r="I115" s="22"/>
      <c r="J115" s="22"/>
      <c r="K115" s="22"/>
      <c r="L115" s="22">
        <v>250000</v>
      </c>
      <c r="M115" s="22">
        <v>250000</v>
      </c>
      <c r="N115" s="22"/>
      <c r="O115" s="22"/>
      <c r="P115" s="22"/>
      <c r="Q115" s="22"/>
    </row>
    <row r="116" ht="43" customHeight="1" spans="1:17">
      <c r="A116" s="99" t="s">
        <v>182</v>
      </c>
      <c r="B116" s="87" t="s">
        <v>527</v>
      </c>
      <c r="C116" s="87" t="s">
        <v>528</v>
      </c>
      <c r="D116" s="100" t="s">
        <v>297</v>
      </c>
      <c r="E116" s="101">
        <v>1</v>
      </c>
      <c r="F116" s="22"/>
      <c r="G116" s="22">
        <v>250000</v>
      </c>
      <c r="H116" s="22"/>
      <c r="I116" s="22"/>
      <c r="J116" s="22"/>
      <c r="K116" s="22"/>
      <c r="L116" s="22">
        <v>250000</v>
      </c>
      <c r="M116" s="22">
        <v>250000</v>
      </c>
      <c r="N116" s="22"/>
      <c r="O116" s="22"/>
      <c r="P116" s="22"/>
      <c r="Q116" s="22"/>
    </row>
    <row r="117" ht="43" customHeight="1" spans="1:17">
      <c r="A117" s="99" t="s">
        <v>182</v>
      </c>
      <c r="B117" s="87" t="s">
        <v>198</v>
      </c>
      <c r="C117" s="87" t="s">
        <v>528</v>
      </c>
      <c r="D117" s="100" t="s">
        <v>297</v>
      </c>
      <c r="E117" s="101">
        <v>1</v>
      </c>
      <c r="F117" s="22"/>
      <c r="G117" s="22">
        <v>414000</v>
      </c>
      <c r="H117" s="22">
        <v>414000</v>
      </c>
      <c r="I117" s="22"/>
      <c r="J117" s="22"/>
      <c r="K117" s="22"/>
      <c r="L117" s="22"/>
      <c r="M117" s="22"/>
      <c r="N117" s="22"/>
      <c r="O117" s="22"/>
      <c r="P117" s="22"/>
      <c r="Q117" s="22"/>
    </row>
    <row r="118" ht="43" customHeight="1" spans="1:17">
      <c r="A118" s="99" t="s">
        <v>182</v>
      </c>
      <c r="B118" s="87" t="s">
        <v>529</v>
      </c>
      <c r="C118" s="87" t="s">
        <v>528</v>
      </c>
      <c r="D118" s="100" t="s">
        <v>297</v>
      </c>
      <c r="E118" s="101">
        <v>1</v>
      </c>
      <c r="F118" s="22">
        <v>1500000</v>
      </c>
      <c r="G118" s="22">
        <v>1500000</v>
      </c>
      <c r="H118" s="22"/>
      <c r="I118" s="22"/>
      <c r="J118" s="22"/>
      <c r="K118" s="22"/>
      <c r="L118" s="22">
        <v>1500000</v>
      </c>
      <c r="M118" s="22">
        <v>1500000</v>
      </c>
      <c r="N118" s="22"/>
      <c r="O118" s="22"/>
      <c r="P118" s="22"/>
      <c r="Q118" s="22"/>
    </row>
    <row r="119" ht="43" customHeight="1" spans="1:17">
      <c r="A119" s="99" t="s">
        <v>182</v>
      </c>
      <c r="B119" s="87" t="s">
        <v>530</v>
      </c>
      <c r="C119" s="87" t="s">
        <v>531</v>
      </c>
      <c r="D119" s="100" t="s">
        <v>414</v>
      </c>
      <c r="E119" s="101">
        <v>1</v>
      </c>
      <c r="F119" s="22">
        <v>1000</v>
      </c>
      <c r="G119" s="22">
        <v>1000</v>
      </c>
      <c r="H119" s="22"/>
      <c r="I119" s="22"/>
      <c r="J119" s="22"/>
      <c r="K119" s="22"/>
      <c r="L119" s="22">
        <v>1000</v>
      </c>
      <c r="M119" s="22">
        <v>1000</v>
      </c>
      <c r="N119" s="22"/>
      <c r="O119" s="22"/>
      <c r="P119" s="22"/>
      <c r="Q119" s="22"/>
    </row>
    <row r="120" ht="43" customHeight="1" spans="1:17">
      <c r="A120" s="99" t="s">
        <v>182</v>
      </c>
      <c r="B120" s="87" t="s">
        <v>532</v>
      </c>
      <c r="C120" s="87" t="s">
        <v>425</v>
      </c>
      <c r="D120" s="100" t="s">
        <v>297</v>
      </c>
      <c r="E120" s="101">
        <v>1100</v>
      </c>
      <c r="F120" s="22">
        <v>55000</v>
      </c>
      <c r="G120" s="22">
        <v>55000</v>
      </c>
      <c r="H120" s="22"/>
      <c r="I120" s="22"/>
      <c r="J120" s="22"/>
      <c r="K120" s="22"/>
      <c r="L120" s="22">
        <v>55000</v>
      </c>
      <c r="M120" s="22">
        <v>55000</v>
      </c>
      <c r="N120" s="22"/>
      <c r="O120" s="22"/>
      <c r="P120" s="22"/>
      <c r="Q120" s="22"/>
    </row>
    <row r="121" ht="43" customHeight="1" spans="1:17">
      <c r="A121" s="99" t="s">
        <v>182</v>
      </c>
      <c r="B121" s="87" t="s">
        <v>533</v>
      </c>
      <c r="C121" s="87" t="s">
        <v>425</v>
      </c>
      <c r="D121" s="100" t="s">
        <v>297</v>
      </c>
      <c r="E121" s="101">
        <v>50</v>
      </c>
      <c r="F121" s="22">
        <v>25000</v>
      </c>
      <c r="G121" s="22">
        <v>25000</v>
      </c>
      <c r="H121" s="22"/>
      <c r="I121" s="22"/>
      <c r="J121" s="22"/>
      <c r="K121" s="22"/>
      <c r="L121" s="22">
        <v>25000</v>
      </c>
      <c r="M121" s="22">
        <v>25000</v>
      </c>
      <c r="N121" s="22"/>
      <c r="O121" s="22"/>
      <c r="P121" s="22"/>
      <c r="Q121" s="22"/>
    </row>
    <row r="122" ht="43" customHeight="1" spans="1:17">
      <c r="A122" s="99" t="s">
        <v>182</v>
      </c>
      <c r="B122" s="87" t="s">
        <v>534</v>
      </c>
      <c r="C122" s="87" t="s">
        <v>425</v>
      </c>
      <c r="D122" s="100" t="s">
        <v>297</v>
      </c>
      <c r="E122" s="101">
        <v>500</v>
      </c>
      <c r="F122" s="22">
        <v>15000</v>
      </c>
      <c r="G122" s="22">
        <v>15000</v>
      </c>
      <c r="H122" s="22"/>
      <c r="I122" s="22"/>
      <c r="J122" s="22"/>
      <c r="K122" s="22"/>
      <c r="L122" s="22">
        <v>15000</v>
      </c>
      <c r="M122" s="22">
        <v>15000</v>
      </c>
      <c r="N122" s="22"/>
      <c r="O122" s="22"/>
      <c r="P122" s="22"/>
      <c r="Q122" s="22"/>
    </row>
    <row r="123" ht="43" customHeight="1" spans="1:17">
      <c r="A123" s="99" t="s">
        <v>182</v>
      </c>
      <c r="B123" s="87" t="s">
        <v>188</v>
      </c>
      <c r="C123" s="87" t="s">
        <v>425</v>
      </c>
      <c r="D123" s="100" t="s">
        <v>297</v>
      </c>
      <c r="E123" s="101">
        <v>1</v>
      </c>
      <c r="F123" s="22">
        <v>13000</v>
      </c>
      <c r="G123" s="22">
        <v>13000</v>
      </c>
      <c r="H123" s="22">
        <v>13000</v>
      </c>
      <c r="I123" s="22"/>
      <c r="J123" s="22"/>
      <c r="K123" s="22"/>
      <c r="L123" s="22"/>
      <c r="M123" s="22"/>
      <c r="N123" s="22"/>
      <c r="O123" s="22"/>
      <c r="P123" s="22"/>
      <c r="Q123" s="22"/>
    </row>
    <row r="124" ht="43" customHeight="1" spans="1:17">
      <c r="A124" s="99" t="s">
        <v>239</v>
      </c>
      <c r="B124" s="87" t="s">
        <v>535</v>
      </c>
      <c r="C124" s="87" t="s">
        <v>384</v>
      </c>
      <c r="D124" s="100" t="s">
        <v>297</v>
      </c>
      <c r="E124" s="101">
        <v>480</v>
      </c>
      <c r="F124" s="22">
        <v>427200</v>
      </c>
      <c r="G124" s="22">
        <v>427200</v>
      </c>
      <c r="H124" s="22">
        <v>427200</v>
      </c>
      <c r="I124" s="22"/>
      <c r="J124" s="22"/>
      <c r="K124" s="22"/>
      <c r="L124" s="22"/>
      <c r="M124" s="22"/>
      <c r="N124" s="22"/>
      <c r="O124" s="22"/>
      <c r="P124" s="22"/>
      <c r="Q124" s="22"/>
    </row>
    <row r="125" ht="43" customHeight="1" spans="1:17">
      <c r="A125" s="99" t="s">
        <v>239</v>
      </c>
      <c r="B125" s="87" t="s">
        <v>536</v>
      </c>
      <c r="C125" s="87" t="s">
        <v>384</v>
      </c>
      <c r="D125" s="100" t="s">
        <v>297</v>
      </c>
      <c r="E125" s="101">
        <v>120</v>
      </c>
      <c r="F125" s="22">
        <v>106800</v>
      </c>
      <c r="G125" s="22">
        <v>106800</v>
      </c>
      <c r="H125" s="22">
        <v>106800</v>
      </c>
      <c r="I125" s="22"/>
      <c r="J125" s="22"/>
      <c r="K125" s="22"/>
      <c r="L125" s="22"/>
      <c r="M125" s="22"/>
      <c r="N125" s="22"/>
      <c r="O125" s="22"/>
      <c r="P125" s="22"/>
      <c r="Q125" s="22"/>
    </row>
    <row r="126" ht="43" customHeight="1" spans="1:17">
      <c r="A126" s="99" t="s">
        <v>239</v>
      </c>
      <c r="B126" s="87" t="s">
        <v>537</v>
      </c>
      <c r="C126" s="87" t="s">
        <v>538</v>
      </c>
      <c r="D126" s="100" t="s">
        <v>297</v>
      </c>
      <c r="E126" s="101">
        <v>4</v>
      </c>
      <c r="F126" s="22"/>
      <c r="G126" s="22">
        <v>320000</v>
      </c>
      <c r="H126" s="22">
        <v>320000</v>
      </c>
      <c r="I126" s="22"/>
      <c r="J126" s="22"/>
      <c r="K126" s="22"/>
      <c r="L126" s="22"/>
      <c r="M126" s="22"/>
      <c r="N126" s="22"/>
      <c r="O126" s="22"/>
      <c r="P126" s="22"/>
      <c r="Q126" s="22"/>
    </row>
    <row r="127" ht="43" customHeight="1" spans="1:17">
      <c r="A127" s="99" t="s">
        <v>239</v>
      </c>
      <c r="B127" s="87" t="s">
        <v>539</v>
      </c>
      <c r="C127" s="87" t="s">
        <v>540</v>
      </c>
      <c r="D127" s="100" t="s">
        <v>414</v>
      </c>
      <c r="E127" s="101">
        <v>25</v>
      </c>
      <c r="F127" s="22"/>
      <c r="G127" s="22">
        <v>145000</v>
      </c>
      <c r="H127" s="22">
        <v>145000</v>
      </c>
      <c r="I127" s="22"/>
      <c r="J127" s="22"/>
      <c r="K127" s="22"/>
      <c r="L127" s="22"/>
      <c r="M127" s="22"/>
      <c r="N127" s="22"/>
      <c r="O127" s="22"/>
      <c r="P127" s="22"/>
      <c r="Q127" s="22"/>
    </row>
    <row r="128" ht="43" customHeight="1" spans="1:17">
      <c r="A128" s="99" t="s">
        <v>239</v>
      </c>
      <c r="B128" s="87" t="s">
        <v>541</v>
      </c>
      <c r="C128" s="87" t="s">
        <v>389</v>
      </c>
      <c r="D128" s="100" t="s">
        <v>390</v>
      </c>
      <c r="E128" s="101">
        <v>1</v>
      </c>
      <c r="F128" s="22"/>
      <c r="G128" s="22">
        <v>39000</v>
      </c>
      <c r="H128" s="22">
        <v>39000</v>
      </c>
      <c r="I128" s="22"/>
      <c r="J128" s="22"/>
      <c r="K128" s="22"/>
      <c r="L128" s="22"/>
      <c r="M128" s="22"/>
      <c r="N128" s="22"/>
      <c r="O128" s="22"/>
      <c r="P128" s="22"/>
      <c r="Q128" s="22"/>
    </row>
    <row r="129" ht="43" customHeight="1" spans="1:17">
      <c r="A129" s="99" t="s">
        <v>239</v>
      </c>
      <c r="B129" s="87" t="s">
        <v>542</v>
      </c>
      <c r="C129" s="87" t="s">
        <v>389</v>
      </c>
      <c r="D129" s="100" t="s">
        <v>297</v>
      </c>
      <c r="E129" s="101">
        <v>1</v>
      </c>
      <c r="F129" s="22"/>
      <c r="G129" s="22">
        <v>600000</v>
      </c>
      <c r="H129" s="22">
        <v>600000</v>
      </c>
      <c r="I129" s="22"/>
      <c r="J129" s="22"/>
      <c r="K129" s="22"/>
      <c r="L129" s="22"/>
      <c r="M129" s="22"/>
      <c r="N129" s="22"/>
      <c r="O129" s="22"/>
      <c r="P129" s="22"/>
      <c r="Q129" s="22"/>
    </row>
    <row r="130" ht="43" customHeight="1" spans="1:17">
      <c r="A130" s="99" t="s">
        <v>239</v>
      </c>
      <c r="B130" s="87" t="s">
        <v>543</v>
      </c>
      <c r="C130" s="87" t="s">
        <v>413</v>
      </c>
      <c r="D130" s="100" t="s">
        <v>297</v>
      </c>
      <c r="E130" s="101">
        <v>5</v>
      </c>
      <c r="F130" s="22"/>
      <c r="G130" s="22">
        <v>228500</v>
      </c>
      <c r="H130" s="22">
        <v>228500</v>
      </c>
      <c r="I130" s="22"/>
      <c r="J130" s="22"/>
      <c r="K130" s="22"/>
      <c r="L130" s="22"/>
      <c r="M130" s="22"/>
      <c r="N130" s="22"/>
      <c r="O130" s="22"/>
      <c r="P130" s="22"/>
      <c r="Q130" s="22"/>
    </row>
    <row r="131" ht="43" customHeight="1" spans="1:17">
      <c r="A131" s="99" t="s">
        <v>239</v>
      </c>
      <c r="B131" s="87" t="s">
        <v>544</v>
      </c>
      <c r="C131" s="87" t="s">
        <v>423</v>
      </c>
      <c r="D131" s="100" t="s">
        <v>297</v>
      </c>
      <c r="E131" s="101">
        <v>20</v>
      </c>
      <c r="F131" s="22"/>
      <c r="G131" s="22">
        <v>640000</v>
      </c>
      <c r="H131" s="22">
        <v>640000</v>
      </c>
      <c r="I131" s="22"/>
      <c r="J131" s="22"/>
      <c r="K131" s="22"/>
      <c r="L131" s="22"/>
      <c r="M131" s="22"/>
      <c r="N131" s="22"/>
      <c r="O131" s="22"/>
      <c r="P131" s="22"/>
      <c r="Q131" s="22"/>
    </row>
    <row r="132" ht="43" customHeight="1" spans="1:17">
      <c r="A132" s="99" t="s">
        <v>239</v>
      </c>
      <c r="B132" s="87" t="s">
        <v>545</v>
      </c>
      <c r="C132" s="87" t="s">
        <v>423</v>
      </c>
      <c r="D132" s="100" t="s">
        <v>390</v>
      </c>
      <c r="E132" s="101">
        <v>20</v>
      </c>
      <c r="F132" s="22"/>
      <c r="G132" s="22">
        <v>170000</v>
      </c>
      <c r="H132" s="22">
        <v>170000</v>
      </c>
      <c r="I132" s="22"/>
      <c r="J132" s="22"/>
      <c r="K132" s="22"/>
      <c r="L132" s="22"/>
      <c r="M132" s="22"/>
      <c r="N132" s="22"/>
      <c r="O132" s="22"/>
      <c r="P132" s="22"/>
      <c r="Q132" s="22"/>
    </row>
    <row r="133" ht="43" customHeight="1" spans="1:17">
      <c r="A133" s="99" t="s">
        <v>239</v>
      </c>
      <c r="B133" s="87" t="s">
        <v>546</v>
      </c>
      <c r="C133" s="87" t="s">
        <v>425</v>
      </c>
      <c r="D133" s="100" t="s">
        <v>297</v>
      </c>
      <c r="E133" s="101">
        <v>639</v>
      </c>
      <c r="F133" s="22">
        <v>31950</v>
      </c>
      <c r="G133" s="22">
        <v>31950</v>
      </c>
      <c r="H133" s="22">
        <v>31950</v>
      </c>
      <c r="I133" s="22"/>
      <c r="J133" s="22"/>
      <c r="K133" s="22"/>
      <c r="L133" s="22"/>
      <c r="M133" s="22"/>
      <c r="N133" s="22"/>
      <c r="O133" s="22"/>
      <c r="P133" s="22"/>
      <c r="Q133" s="22"/>
    </row>
    <row r="134" ht="43" customHeight="1" spans="1:17">
      <c r="A134" s="99" t="s">
        <v>239</v>
      </c>
      <c r="B134" s="87" t="s">
        <v>547</v>
      </c>
      <c r="C134" s="87" t="s">
        <v>425</v>
      </c>
      <c r="D134" s="100" t="s">
        <v>297</v>
      </c>
      <c r="E134" s="101">
        <v>84</v>
      </c>
      <c r="F134" s="22">
        <v>42000</v>
      </c>
      <c r="G134" s="22">
        <v>42000</v>
      </c>
      <c r="H134" s="22">
        <v>42000</v>
      </c>
      <c r="I134" s="22"/>
      <c r="J134" s="22"/>
      <c r="K134" s="22"/>
      <c r="L134" s="22"/>
      <c r="M134" s="22"/>
      <c r="N134" s="22"/>
      <c r="O134" s="22"/>
      <c r="P134" s="22"/>
      <c r="Q134" s="22"/>
    </row>
    <row r="135" ht="43" customHeight="1" spans="1:17">
      <c r="A135" s="99" t="s">
        <v>239</v>
      </c>
      <c r="B135" s="87" t="s">
        <v>548</v>
      </c>
      <c r="C135" s="87" t="s">
        <v>425</v>
      </c>
      <c r="D135" s="100" t="s">
        <v>297</v>
      </c>
      <c r="E135" s="101">
        <v>150</v>
      </c>
      <c r="F135" s="22">
        <v>4500</v>
      </c>
      <c r="G135" s="22">
        <v>4500</v>
      </c>
      <c r="H135" s="22">
        <v>4500</v>
      </c>
      <c r="I135" s="22"/>
      <c r="J135" s="22"/>
      <c r="K135" s="22"/>
      <c r="L135" s="22"/>
      <c r="M135" s="22"/>
      <c r="N135" s="22"/>
      <c r="O135" s="22"/>
      <c r="P135" s="22"/>
      <c r="Q135" s="22"/>
    </row>
    <row r="136" ht="43" customHeight="1" spans="1:17">
      <c r="A136" s="99" t="s">
        <v>239</v>
      </c>
      <c r="B136" s="87" t="s">
        <v>549</v>
      </c>
      <c r="C136" s="87" t="s">
        <v>425</v>
      </c>
      <c r="D136" s="100" t="s">
        <v>297</v>
      </c>
      <c r="E136" s="101">
        <v>101</v>
      </c>
      <c r="F136" s="22">
        <v>5050</v>
      </c>
      <c r="G136" s="22">
        <v>5050</v>
      </c>
      <c r="H136" s="22">
        <v>5050</v>
      </c>
      <c r="I136" s="22"/>
      <c r="J136" s="22"/>
      <c r="K136" s="22"/>
      <c r="L136" s="22"/>
      <c r="M136" s="22"/>
      <c r="N136" s="22"/>
      <c r="O136" s="22"/>
      <c r="P136" s="22"/>
      <c r="Q136" s="22"/>
    </row>
    <row r="137" ht="43" customHeight="1" spans="1:17">
      <c r="A137" s="99" t="s">
        <v>239</v>
      </c>
      <c r="B137" s="87" t="s">
        <v>550</v>
      </c>
      <c r="C137" s="87" t="s">
        <v>425</v>
      </c>
      <c r="D137" s="100" t="s">
        <v>297</v>
      </c>
      <c r="E137" s="101">
        <v>15</v>
      </c>
      <c r="F137" s="22">
        <v>7500</v>
      </c>
      <c r="G137" s="22">
        <v>7500</v>
      </c>
      <c r="H137" s="22">
        <v>7500</v>
      </c>
      <c r="I137" s="22"/>
      <c r="J137" s="22"/>
      <c r="K137" s="22"/>
      <c r="L137" s="22"/>
      <c r="M137" s="22"/>
      <c r="N137" s="22"/>
      <c r="O137" s="22"/>
      <c r="P137" s="22"/>
      <c r="Q137" s="22"/>
    </row>
    <row r="138" ht="43" customHeight="1" spans="1:17">
      <c r="A138" s="99" t="s">
        <v>239</v>
      </c>
      <c r="B138" s="87" t="s">
        <v>551</v>
      </c>
      <c r="C138" s="87" t="s">
        <v>425</v>
      </c>
      <c r="D138" s="100" t="s">
        <v>297</v>
      </c>
      <c r="E138" s="101">
        <v>50</v>
      </c>
      <c r="F138" s="22">
        <v>1500</v>
      </c>
      <c r="G138" s="22">
        <v>1500</v>
      </c>
      <c r="H138" s="22">
        <v>1500</v>
      </c>
      <c r="I138" s="22"/>
      <c r="J138" s="22"/>
      <c r="K138" s="22"/>
      <c r="L138" s="22"/>
      <c r="M138" s="22"/>
      <c r="N138" s="22"/>
      <c r="O138" s="22"/>
      <c r="P138" s="22"/>
      <c r="Q138" s="22"/>
    </row>
    <row r="139" ht="43" customHeight="1" spans="1:17">
      <c r="A139" s="99" t="s">
        <v>242</v>
      </c>
      <c r="B139" s="87" t="s">
        <v>552</v>
      </c>
      <c r="C139" s="87" t="s">
        <v>553</v>
      </c>
      <c r="D139" s="100" t="s">
        <v>266</v>
      </c>
      <c r="E139" s="101">
        <v>2</v>
      </c>
      <c r="F139" s="22"/>
      <c r="G139" s="22">
        <v>500000</v>
      </c>
      <c r="H139" s="22"/>
      <c r="I139" s="22"/>
      <c r="J139" s="22"/>
      <c r="K139" s="22"/>
      <c r="L139" s="22">
        <v>500000</v>
      </c>
      <c r="M139" s="22">
        <v>500000</v>
      </c>
      <c r="N139" s="22"/>
      <c r="O139" s="22"/>
      <c r="P139" s="22"/>
      <c r="Q139" s="22"/>
    </row>
    <row r="140" ht="43" customHeight="1" spans="1:17">
      <c r="A140" s="90" t="s">
        <v>98</v>
      </c>
      <c r="B140" s="91"/>
      <c r="C140" s="91"/>
      <c r="D140" s="91"/>
      <c r="E140" s="98"/>
      <c r="F140" s="22">
        <v>12404530</v>
      </c>
      <c r="G140" s="22">
        <v>39663820</v>
      </c>
      <c r="H140" s="22">
        <v>20343250</v>
      </c>
      <c r="I140" s="22"/>
      <c r="J140" s="22"/>
      <c r="K140" s="22"/>
      <c r="L140" s="22">
        <v>19320570</v>
      </c>
      <c r="M140" s="22">
        <v>19320570</v>
      </c>
      <c r="N140" s="22"/>
      <c r="O140" s="22"/>
      <c r="P140" s="22"/>
      <c r="Q140" s="22"/>
    </row>
  </sheetData>
  <mergeCells count="16">
    <mergeCell ref="A2:Q2"/>
    <mergeCell ref="A3:F3"/>
    <mergeCell ref="G4:Q4"/>
    <mergeCell ref="L5:Q5"/>
    <mergeCell ref="A140:E140"/>
    <mergeCell ref="A4:A6"/>
    <mergeCell ref="B4:B6"/>
    <mergeCell ref="C4:C6"/>
    <mergeCell ref="D4:D6"/>
    <mergeCell ref="E4:E6"/>
    <mergeCell ref="F4:F6"/>
    <mergeCell ref="G5:G6"/>
    <mergeCell ref="H5:H6"/>
    <mergeCell ref="I5:I6"/>
    <mergeCell ref="J5:J6"/>
    <mergeCell ref="K5:K6"/>
  </mergeCells>
  <pageMargins left="0.75" right="0.75" top="1" bottom="1" header="0.511805555555556" footer="0.511805555555556"/>
  <pageSetup paperSize="9"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E14" sqref="E14"/>
    </sheetView>
  </sheetViews>
  <sheetFormatPr defaultColWidth="9.14285714285714" defaultRowHeight="14.25" customHeight="1"/>
  <cols>
    <col min="1" max="1" width="31.4285714285714" customWidth="1"/>
    <col min="2" max="2" width="21.7142857142857" customWidth="1"/>
    <col min="3" max="3" width="26.7142857142857" customWidth="1"/>
    <col min="4" max="14" width="16.6" customWidth="1"/>
  </cols>
  <sheetData>
    <row r="1" ht="13.5" customHeight="1" spans="1:14">
      <c r="A1" s="61"/>
      <c r="B1" s="61"/>
      <c r="C1" s="61"/>
      <c r="D1" s="61"/>
      <c r="E1" s="61"/>
      <c r="F1" s="61"/>
      <c r="G1" s="61"/>
      <c r="H1" s="66"/>
      <c r="I1" s="61"/>
      <c r="J1" s="61"/>
      <c r="K1" s="61"/>
      <c r="L1" s="45"/>
      <c r="M1" s="67"/>
      <c r="N1" s="68" t="s">
        <v>554</v>
      </c>
    </row>
    <row r="2" ht="27.75" customHeight="1" spans="1:14">
      <c r="A2" s="57" t="s">
        <v>555</v>
      </c>
      <c r="B2" s="69"/>
      <c r="C2" s="69"/>
      <c r="D2" s="69"/>
      <c r="E2" s="69"/>
      <c r="F2" s="69"/>
      <c r="G2" s="69"/>
      <c r="H2" s="70"/>
      <c r="I2" s="69"/>
      <c r="J2" s="69"/>
      <c r="K2" s="69"/>
      <c r="L2" s="47"/>
      <c r="M2" s="70"/>
      <c r="N2" s="69"/>
    </row>
    <row r="3" ht="18.75" customHeight="1" spans="1:14">
      <c r="A3" s="58" t="str">
        <f>"单位名称："&amp;"云南省测绘工程院"</f>
        <v>单位名称：云南省测绘工程院</v>
      </c>
      <c r="B3" s="59"/>
      <c r="C3" s="59"/>
      <c r="D3" s="59"/>
      <c r="E3" s="59"/>
      <c r="F3" s="59"/>
      <c r="G3" s="59"/>
      <c r="H3" s="66"/>
      <c r="I3" s="61"/>
      <c r="J3" s="61"/>
      <c r="K3" s="61"/>
      <c r="L3" s="62"/>
      <c r="M3" s="71"/>
      <c r="N3" s="72" t="s">
        <v>123</v>
      </c>
    </row>
    <row r="4" ht="15.75" customHeight="1" spans="1:14">
      <c r="A4" s="9" t="s">
        <v>371</v>
      </c>
      <c r="B4" s="73" t="s">
        <v>556</v>
      </c>
      <c r="C4" s="73" t="s">
        <v>557</v>
      </c>
      <c r="D4" s="74" t="s">
        <v>139</v>
      </c>
      <c r="E4" s="74"/>
      <c r="F4" s="74"/>
      <c r="G4" s="74"/>
      <c r="H4" s="75"/>
      <c r="I4" s="74"/>
      <c r="J4" s="74"/>
      <c r="K4" s="74"/>
      <c r="L4" s="76"/>
      <c r="M4" s="75"/>
      <c r="N4" s="77"/>
    </row>
    <row r="5" ht="17.25" customHeight="1" spans="1:14">
      <c r="A5" s="14"/>
      <c r="B5" s="78"/>
      <c r="C5" s="78"/>
      <c r="D5" s="78" t="s">
        <v>30</v>
      </c>
      <c r="E5" s="78" t="s">
        <v>33</v>
      </c>
      <c r="F5" s="78" t="s">
        <v>377</v>
      </c>
      <c r="G5" s="78" t="s">
        <v>378</v>
      </c>
      <c r="H5" s="79" t="s">
        <v>379</v>
      </c>
      <c r="I5" s="80" t="s">
        <v>380</v>
      </c>
      <c r="J5" s="80"/>
      <c r="K5" s="80"/>
      <c r="L5" s="81"/>
      <c r="M5" s="82"/>
      <c r="N5" s="83"/>
    </row>
    <row r="6" ht="54" customHeight="1" spans="1:14">
      <c r="A6" s="17"/>
      <c r="B6" s="83"/>
      <c r="C6" s="83"/>
      <c r="D6" s="83"/>
      <c r="E6" s="83"/>
      <c r="F6" s="83"/>
      <c r="G6" s="83"/>
      <c r="H6" s="84"/>
      <c r="I6" s="83" t="s">
        <v>32</v>
      </c>
      <c r="J6" s="83" t="s">
        <v>43</v>
      </c>
      <c r="K6" s="83" t="s">
        <v>146</v>
      </c>
      <c r="L6" s="85" t="s">
        <v>39</v>
      </c>
      <c r="M6" s="84" t="s">
        <v>40</v>
      </c>
      <c r="N6" s="83" t="s">
        <v>41</v>
      </c>
    </row>
    <row r="7" ht="27" customHeight="1" spans="1:14">
      <c r="A7" s="17">
        <v>1</v>
      </c>
      <c r="B7" s="83">
        <v>2</v>
      </c>
      <c r="C7" s="83">
        <v>3</v>
      </c>
      <c r="D7" s="84">
        <v>4</v>
      </c>
      <c r="E7" s="84">
        <v>5</v>
      </c>
      <c r="F7" s="84">
        <v>6</v>
      </c>
      <c r="G7" s="84">
        <v>7</v>
      </c>
      <c r="H7" s="84">
        <v>8</v>
      </c>
      <c r="I7" s="84">
        <v>9</v>
      </c>
      <c r="J7" s="84">
        <v>10</v>
      </c>
      <c r="K7" s="84">
        <v>11</v>
      </c>
      <c r="L7" s="84">
        <v>12</v>
      </c>
      <c r="M7" s="84">
        <v>13</v>
      </c>
      <c r="N7" s="84">
        <v>14</v>
      </c>
    </row>
    <row r="8" ht="27" customHeight="1" spans="1:14">
      <c r="A8" s="86"/>
      <c r="B8" s="87"/>
      <c r="C8" s="87"/>
      <c r="D8" s="88"/>
      <c r="E8" s="88"/>
      <c r="F8" s="88"/>
      <c r="G8" s="88"/>
      <c r="H8" s="88"/>
      <c r="I8" s="88"/>
      <c r="J8" s="88"/>
      <c r="K8" s="88"/>
      <c r="L8" s="89"/>
      <c r="M8" s="88"/>
      <c r="N8" s="88"/>
    </row>
    <row r="9" ht="27" customHeight="1" spans="1:14">
      <c r="A9" s="86"/>
      <c r="B9" s="87"/>
      <c r="C9" s="87"/>
      <c r="D9" s="88"/>
      <c r="E9" s="88"/>
      <c r="F9" s="88"/>
      <c r="G9" s="88"/>
      <c r="H9" s="88"/>
      <c r="I9" s="88"/>
      <c r="J9" s="88"/>
      <c r="K9" s="88"/>
      <c r="L9" s="89"/>
      <c r="M9" s="88"/>
      <c r="N9" s="88"/>
    </row>
    <row r="10" ht="27" customHeight="1" spans="1:14">
      <c r="A10" s="90" t="s">
        <v>98</v>
      </c>
      <c r="B10" s="91"/>
      <c r="C10" s="92"/>
      <c r="D10" s="88"/>
      <c r="E10" s="88"/>
      <c r="F10" s="88"/>
      <c r="G10" s="88"/>
      <c r="H10" s="88"/>
      <c r="I10" s="88"/>
      <c r="J10" s="88"/>
      <c r="K10" s="88"/>
      <c r="L10" s="89"/>
      <c r="M10" s="88"/>
      <c r="N10" s="88"/>
    </row>
    <row r="11" ht="27" customHeight="1" spans="1:14">
      <c r="A11" s="27" t="s">
        <v>368</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11805555555556" footer="0.511805555555556"/>
  <pageSetup paperSize="9"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E18" sqref="E18:E19"/>
    </sheetView>
  </sheetViews>
  <sheetFormatPr defaultColWidth="9.14285714285714" defaultRowHeight="14.25" customHeight="1"/>
  <cols>
    <col min="1" max="1" width="31.8571428571429" customWidth="1"/>
    <col min="2" max="15" width="17.1714285714286" customWidth="1"/>
    <col min="16" max="22" width="17.0285714285714" customWidth="1"/>
    <col min="23" max="23" width="17" customWidth="1"/>
    <col min="24" max="24" width="17.0285714285714" customWidth="1"/>
  </cols>
  <sheetData>
    <row r="1" ht="13.5" customHeight="1" spans="1:24">
      <c r="D1" s="56"/>
      <c r="W1" s="45"/>
      <c r="X1" s="45" t="s">
        <v>558</v>
      </c>
    </row>
    <row r="2" ht="27.75" customHeight="1" spans="1:24">
      <c r="A2" s="57" t="s">
        <v>559</v>
      </c>
      <c r="B2" s="28"/>
      <c r="C2" s="28"/>
      <c r="D2" s="28"/>
      <c r="E2" s="28"/>
      <c r="F2" s="28"/>
      <c r="G2" s="28"/>
      <c r="H2" s="28"/>
      <c r="I2" s="28"/>
      <c r="J2" s="28"/>
      <c r="K2" s="28"/>
      <c r="L2" s="28"/>
      <c r="M2" s="28"/>
      <c r="N2" s="28"/>
      <c r="O2" s="28"/>
      <c r="P2" s="28"/>
      <c r="Q2" s="28"/>
      <c r="R2" s="28"/>
      <c r="S2" s="28"/>
      <c r="T2" s="28"/>
      <c r="U2" s="28"/>
      <c r="V2" s="28"/>
      <c r="W2" s="28"/>
      <c r="X2" s="28"/>
    </row>
    <row r="3" ht="18" customHeight="1" spans="1:24">
      <c r="A3" s="58" t="str">
        <f>"单位名称："&amp;"云南省测绘工程院"</f>
        <v>单位名称：云南省测绘工程院</v>
      </c>
      <c r="B3" s="59"/>
      <c r="C3" s="59"/>
      <c r="D3" s="60"/>
      <c r="E3" s="61"/>
      <c r="F3" s="61"/>
      <c r="G3" s="61"/>
      <c r="H3" s="61"/>
      <c r="I3" s="61"/>
      <c r="W3" s="62"/>
      <c r="X3" s="62" t="s">
        <v>123</v>
      </c>
    </row>
    <row r="4" ht="19.5" customHeight="1" spans="1:24">
      <c r="A4" s="15" t="s">
        <v>560</v>
      </c>
      <c r="B4" s="10" t="s">
        <v>139</v>
      </c>
      <c r="C4" s="11"/>
      <c r="D4" s="11"/>
      <c r="E4" s="63" t="s">
        <v>561</v>
      </c>
      <c r="F4" s="63"/>
      <c r="G4" s="63"/>
      <c r="H4" s="63"/>
      <c r="I4" s="63"/>
      <c r="J4" s="63"/>
      <c r="K4" s="63"/>
      <c r="L4" s="63"/>
      <c r="M4" s="63"/>
      <c r="N4" s="63"/>
      <c r="O4" s="63"/>
      <c r="P4" s="63"/>
      <c r="Q4" s="63"/>
      <c r="R4" s="63"/>
      <c r="S4" s="63"/>
      <c r="T4" s="63"/>
      <c r="U4" s="63"/>
      <c r="V4" s="63"/>
      <c r="W4" s="63"/>
      <c r="X4" s="63"/>
    </row>
    <row r="5" ht="40.5" customHeight="1" spans="1:24">
      <c r="A5" s="18"/>
      <c r="B5" s="29" t="s">
        <v>30</v>
      </c>
      <c r="C5" s="9" t="s">
        <v>33</v>
      </c>
      <c r="D5" s="64" t="s">
        <v>562</v>
      </c>
      <c r="E5" s="63" t="s">
        <v>563</v>
      </c>
      <c r="F5" s="63" t="s">
        <v>564</v>
      </c>
      <c r="G5" s="63" t="s">
        <v>565</v>
      </c>
      <c r="H5" s="63" t="s">
        <v>566</v>
      </c>
      <c r="I5" s="63" t="s">
        <v>567</v>
      </c>
      <c r="J5" s="63" t="s">
        <v>568</v>
      </c>
      <c r="K5" s="63" t="s">
        <v>569</v>
      </c>
      <c r="L5" s="63" t="s">
        <v>570</v>
      </c>
      <c r="M5" s="63" t="s">
        <v>571</v>
      </c>
      <c r="N5" s="63" t="s">
        <v>572</v>
      </c>
      <c r="O5" s="63" t="s">
        <v>573</v>
      </c>
      <c r="P5" s="63" t="s">
        <v>574</v>
      </c>
      <c r="Q5" s="63" t="s">
        <v>575</v>
      </c>
      <c r="R5" s="63" t="s">
        <v>576</v>
      </c>
      <c r="S5" s="63" t="s">
        <v>577</v>
      </c>
      <c r="T5" s="63" t="s">
        <v>578</v>
      </c>
      <c r="U5" s="63" t="s">
        <v>579</v>
      </c>
      <c r="V5" s="63" t="s">
        <v>580</v>
      </c>
      <c r="W5" s="63" t="s">
        <v>581</v>
      </c>
      <c r="X5" s="63" t="s">
        <v>582</v>
      </c>
    </row>
    <row r="6" ht="27" customHeight="1" spans="1:24">
      <c r="A6" s="63">
        <v>1</v>
      </c>
      <c r="B6" s="63">
        <v>2</v>
      </c>
      <c r="C6" s="63">
        <v>3</v>
      </c>
      <c r="D6" s="10">
        <v>4</v>
      </c>
      <c r="E6" s="63">
        <v>5</v>
      </c>
      <c r="F6" s="63">
        <v>6</v>
      </c>
      <c r="G6" s="63">
        <v>7</v>
      </c>
      <c r="H6" s="10">
        <v>8</v>
      </c>
      <c r="I6" s="63">
        <v>9</v>
      </c>
      <c r="J6" s="63">
        <v>10</v>
      </c>
      <c r="K6" s="63">
        <v>11</v>
      </c>
      <c r="L6" s="10">
        <v>12</v>
      </c>
      <c r="M6" s="63">
        <v>13</v>
      </c>
      <c r="N6" s="63">
        <v>14</v>
      </c>
      <c r="O6" s="63">
        <v>15</v>
      </c>
      <c r="P6" s="10">
        <v>16</v>
      </c>
      <c r="Q6" s="63">
        <v>17</v>
      </c>
      <c r="R6" s="63">
        <v>18</v>
      </c>
      <c r="S6" s="63">
        <v>19</v>
      </c>
      <c r="T6" s="10">
        <v>20</v>
      </c>
      <c r="U6" s="10">
        <v>21</v>
      </c>
      <c r="V6" s="10">
        <v>22</v>
      </c>
      <c r="W6" s="63">
        <v>23</v>
      </c>
      <c r="X6" s="63">
        <v>24</v>
      </c>
    </row>
    <row r="7" ht="27" customHeight="1" spans="1:24">
      <c r="A7" s="31"/>
      <c r="B7" s="22"/>
      <c r="C7" s="22"/>
      <c r="D7" s="22"/>
      <c r="E7" s="22"/>
      <c r="F7" s="22"/>
      <c r="G7" s="22"/>
      <c r="H7" s="22"/>
      <c r="I7" s="22"/>
      <c r="J7" s="22"/>
      <c r="K7" s="22"/>
      <c r="L7" s="22"/>
      <c r="M7" s="22"/>
      <c r="N7" s="22"/>
      <c r="O7" s="22"/>
      <c r="P7" s="22"/>
      <c r="Q7" s="22"/>
      <c r="R7" s="22"/>
      <c r="S7" s="22"/>
      <c r="T7" s="22"/>
      <c r="U7" s="22"/>
      <c r="V7" s="22"/>
      <c r="W7" s="65"/>
      <c r="X7" s="22"/>
    </row>
    <row r="8" ht="27" customHeight="1" spans="1:24">
      <c r="A8" s="31"/>
      <c r="B8" s="22"/>
      <c r="C8" s="22"/>
      <c r="D8" s="22"/>
      <c r="E8" s="22"/>
      <c r="F8" s="22"/>
      <c r="G8" s="22"/>
      <c r="H8" s="22"/>
      <c r="I8" s="22"/>
      <c r="J8" s="22"/>
      <c r="K8" s="22"/>
      <c r="L8" s="22"/>
      <c r="M8" s="22"/>
      <c r="N8" s="22"/>
      <c r="O8" s="22"/>
      <c r="P8" s="22"/>
      <c r="Q8" s="22"/>
      <c r="R8" s="22"/>
      <c r="S8" s="22"/>
      <c r="T8" s="22"/>
      <c r="U8" s="22"/>
      <c r="V8" s="22"/>
      <c r="W8" s="65"/>
      <c r="X8" s="22"/>
    </row>
    <row r="9" ht="27" customHeight="1" spans="1:24">
      <c r="A9" s="27" t="s">
        <v>368</v>
      </c>
    </row>
  </sheetData>
  <mergeCells count="5">
    <mergeCell ref="A2:X2"/>
    <mergeCell ref="A3:I3"/>
    <mergeCell ref="B4:D4"/>
    <mergeCell ref="E4:X4"/>
    <mergeCell ref="A4:A5"/>
  </mergeCells>
  <pageMargins left="0.75" right="0.75" top="1" bottom="1" header="0.511805555555556" footer="0.511805555555556"/>
  <pageSetup paperSize="9" orientation="portrait"/>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E22" sqref="E22"/>
    </sheetView>
  </sheetViews>
  <sheetFormatPr defaultColWidth="9.14285714285714" defaultRowHeight="12" customHeight="1" outlineLevelRow="7"/>
  <cols>
    <col min="1" max="1" width="28.9619047619048" customWidth="1"/>
    <col min="2" max="2" width="29" customWidth="1"/>
    <col min="3" max="3" width="16.3142857142857" customWidth="1"/>
    <col min="4" max="4" width="15.6" customWidth="1"/>
    <col min="5" max="5" width="23.5714285714286" customWidth="1"/>
    <col min="6" max="6" width="11.2761904761905" customWidth="1"/>
    <col min="7" max="7" width="14.8761904761905" customWidth="1"/>
    <col min="8" max="8" width="10.8761904761905" customWidth="1"/>
    <col min="9" max="9" width="13.4285714285714" customWidth="1"/>
    <col min="10" max="10" width="38.6761904761905" customWidth="1"/>
  </cols>
  <sheetData>
    <row r="1" customHeight="1" spans="1:10">
      <c r="J1" s="45" t="s">
        <v>583</v>
      </c>
    </row>
    <row r="2" ht="28.5" customHeight="1" spans="1:10">
      <c r="A2" s="46" t="s">
        <v>584</v>
      </c>
      <c r="B2" s="28"/>
      <c r="C2" s="28"/>
      <c r="D2" s="28"/>
      <c r="E2" s="28"/>
      <c r="F2" s="47"/>
      <c r="G2" s="28"/>
      <c r="H2" s="47"/>
      <c r="I2" s="47"/>
      <c r="J2" s="28"/>
    </row>
    <row r="3" ht="17.25" customHeight="1" spans="1:10">
      <c r="A3" s="4" t="str">
        <f>"单位名称："&amp;"云南省测绘工程院"</f>
        <v>单位名称：云南省测绘工程院</v>
      </c>
    </row>
    <row r="4" ht="44.25" customHeight="1" spans="1:10">
      <c r="A4" s="48" t="s">
        <v>251</v>
      </c>
      <c r="B4" s="48" t="s">
        <v>252</v>
      </c>
      <c r="C4" s="48" t="s">
        <v>253</v>
      </c>
      <c r="D4" s="48" t="s">
        <v>254</v>
      </c>
      <c r="E4" s="48" t="s">
        <v>255</v>
      </c>
      <c r="F4" s="49" t="s">
        <v>256</v>
      </c>
      <c r="G4" s="48" t="s">
        <v>257</v>
      </c>
      <c r="H4" s="49" t="s">
        <v>258</v>
      </c>
      <c r="I4" s="49" t="s">
        <v>259</v>
      </c>
      <c r="J4" s="48" t="s">
        <v>260</v>
      </c>
    </row>
    <row r="5" ht="27" customHeight="1" spans="1:10">
      <c r="A5" s="48">
        <v>1</v>
      </c>
      <c r="B5" s="48">
        <v>2</v>
      </c>
      <c r="C5" s="48">
        <v>3</v>
      </c>
      <c r="D5" s="48">
        <v>4</v>
      </c>
      <c r="E5" s="48">
        <v>5</v>
      </c>
      <c r="F5" s="49">
        <v>6</v>
      </c>
      <c r="G5" s="48">
        <v>7</v>
      </c>
      <c r="H5" s="49">
        <v>8</v>
      </c>
      <c r="I5" s="49">
        <v>9</v>
      </c>
      <c r="J5" s="48">
        <v>10</v>
      </c>
    </row>
    <row r="6" ht="27" customHeight="1" spans="1:10">
      <c r="A6" s="50"/>
      <c r="B6" s="51"/>
      <c r="C6" s="51"/>
      <c r="D6" s="51"/>
      <c r="E6" s="52"/>
      <c r="F6" s="53"/>
      <c r="G6" s="52"/>
      <c r="H6" s="53"/>
      <c r="I6" s="53"/>
      <c r="J6" s="52"/>
    </row>
    <row r="7" ht="27" customHeight="1" spans="1:10">
      <c r="A7" s="50"/>
      <c r="B7" s="54"/>
      <c r="C7" s="54"/>
      <c r="D7" s="54"/>
      <c r="E7" s="50"/>
      <c r="F7" s="54"/>
      <c r="G7" s="50"/>
      <c r="H7" s="54"/>
      <c r="I7" s="54"/>
      <c r="J7" s="55"/>
    </row>
    <row r="8" ht="27" customHeight="1" spans="1:10">
      <c r="A8" s="27" t="s">
        <v>368</v>
      </c>
    </row>
  </sheetData>
  <mergeCells count="2">
    <mergeCell ref="A2:J2"/>
    <mergeCell ref="A3:H3"/>
  </mergeCells>
  <pageMargins left="0.75" right="0.75" top="1" bottom="1" header="0.511805555555556" footer="0.511805555555556"/>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87"/>
  <sheetViews>
    <sheetView showZeros="0" topLeftCell="A75" workbookViewId="0">
      <selection activeCell="D9" sqref="D9"/>
    </sheetView>
  </sheetViews>
  <sheetFormatPr defaultColWidth="8.84761904761905" defaultRowHeight="15" customHeight="1" outlineLevelCol="7"/>
  <cols>
    <col min="1" max="1" width="24" customWidth="1"/>
    <col min="2" max="2" width="19.7428571428571" customWidth="1"/>
    <col min="3" max="3" width="43.447619047619" customWidth="1"/>
    <col min="4" max="4" width="37.8857142857143" customWidth="1"/>
    <col min="5" max="5" width="14.4571428571429" customWidth="1"/>
    <col min="6" max="6" width="17.1714285714286" customWidth="1"/>
    <col min="7" max="7" width="17.3142857142857" customWidth="1"/>
    <col min="8" max="8" width="28.3142857142857" customWidth="1"/>
  </cols>
  <sheetData>
    <row r="1" ht="18.75" customHeight="1" spans="1:8">
      <c r="A1" s="35"/>
      <c r="B1" s="35"/>
      <c r="C1" s="35"/>
      <c r="D1" s="35"/>
      <c r="E1" s="35"/>
      <c r="F1" s="35"/>
      <c r="G1" s="35"/>
      <c r="H1" s="36" t="s">
        <v>585</v>
      </c>
    </row>
    <row r="2" ht="30.65" customHeight="1" spans="1:8">
      <c r="A2" s="37" t="s">
        <v>586</v>
      </c>
      <c r="B2" s="37"/>
      <c r="C2" s="37"/>
      <c r="D2" s="37"/>
      <c r="E2" s="37"/>
      <c r="F2" s="37"/>
      <c r="G2" s="37"/>
      <c r="H2" s="37"/>
    </row>
    <row r="3" ht="18.75" customHeight="1" spans="1:8">
      <c r="A3" s="35" t="str">
        <f>"单位名称："&amp;"云南省测绘工程院"</f>
        <v>单位名称：云南省测绘工程院</v>
      </c>
      <c r="B3" s="35"/>
      <c r="C3" s="35"/>
      <c r="D3" s="35"/>
      <c r="E3" s="35"/>
      <c r="F3" s="35"/>
      <c r="G3" s="35"/>
      <c r="H3" s="35"/>
    </row>
    <row r="4" ht="30" customHeight="1" spans="1:8">
      <c r="A4" s="38" t="s">
        <v>132</v>
      </c>
      <c r="B4" s="38" t="s">
        <v>587</v>
      </c>
      <c r="C4" s="38" t="s">
        <v>588</v>
      </c>
      <c r="D4" s="38" t="s">
        <v>589</v>
      </c>
      <c r="E4" s="38" t="s">
        <v>590</v>
      </c>
      <c r="F4" s="38" t="s">
        <v>591</v>
      </c>
      <c r="G4" s="38"/>
      <c r="H4" s="38"/>
    </row>
    <row r="5" ht="30" customHeight="1" spans="1:8">
      <c r="A5" s="38"/>
      <c r="B5" s="38"/>
      <c r="C5" s="38"/>
      <c r="D5" s="38"/>
      <c r="E5" s="38"/>
      <c r="F5" s="38" t="s">
        <v>375</v>
      </c>
      <c r="G5" s="38" t="s">
        <v>592</v>
      </c>
      <c r="H5" s="38" t="s">
        <v>593</v>
      </c>
    </row>
    <row r="6" ht="30" customHeight="1" spans="1:8">
      <c r="A6" s="39" t="s">
        <v>115</v>
      </c>
      <c r="B6" s="39" t="s">
        <v>116</v>
      </c>
      <c r="C6" s="39" t="s">
        <v>117</v>
      </c>
      <c r="D6" s="39" t="s">
        <v>118</v>
      </c>
      <c r="E6" s="39" t="s">
        <v>119</v>
      </c>
      <c r="F6" s="39" t="s">
        <v>120</v>
      </c>
      <c r="G6" s="39" t="s">
        <v>594</v>
      </c>
      <c r="H6" s="39" t="s">
        <v>280</v>
      </c>
    </row>
    <row r="7" ht="30" customHeight="1" spans="1:8">
      <c r="A7" s="40" t="s">
        <v>45</v>
      </c>
      <c r="B7" s="40" t="s">
        <v>595</v>
      </c>
      <c r="C7" s="40" t="s">
        <v>524</v>
      </c>
      <c r="D7" s="40" t="s">
        <v>523</v>
      </c>
      <c r="E7" s="38" t="s">
        <v>414</v>
      </c>
      <c r="F7" s="41">
        <v>30</v>
      </c>
      <c r="G7" s="42">
        <v>6000</v>
      </c>
      <c r="H7" s="42">
        <v>180000</v>
      </c>
    </row>
    <row r="8" ht="30" customHeight="1" spans="1:8">
      <c r="A8" s="40" t="s">
        <v>45</v>
      </c>
      <c r="B8" s="40" t="s">
        <v>595</v>
      </c>
      <c r="C8" s="40" t="s">
        <v>413</v>
      </c>
      <c r="D8" s="40" t="s">
        <v>596</v>
      </c>
      <c r="E8" s="38" t="s">
        <v>414</v>
      </c>
      <c r="F8" s="41">
        <v>10</v>
      </c>
      <c r="G8" s="42">
        <v>45700</v>
      </c>
      <c r="H8" s="42">
        <v>457000</v>
      </c>
    </row>
    <row r="9" ht="30" customHeight="1" spans="1:8">
      <c r="A9" s="40" t="s">
        <v>45</v>
      </c>
      <c r="B9" s="40" t="s">
        <v>595</v>
      </c>
      <c r="C9" s="40" t="s">
        <v>413</v>
      </c>
      <c r="D9" s="40" t="s">
        <v>596</v>
      </c>
      <c r="E9" s="38" t="s">
        <v>414</v>
      </c>
      <c r="F9" s="41">
        <v>5</v>
      </c>
      <c r="G9" s="42">
        <v>45700</v>
      </c>
      <c r="H9" s="42">
        <v>228500</v>
      </c>
    </row>
    <row r="10" ht="30" customHeight="1" spans="1:8">
      <c r="A10" s="40" t="s">
        <v>45</v>
      </c>
      <c r="B10" s="40" t="s">
        <v>595</v>
      </c>
      <c r="C10" s="40" t="s">
        <v>413</v>
      </c>
      <c r="D10" s="40" t="s">
        <v>596</v>
      </c>
      <c r="E10" s="38" t="s">
        <v>414</v>
      </c>
      <c r="F10" s="41">
        <v>5</v>
      </c>
      <c r="G10" s="42">
        <v>45700</v>
      </c>
      <c r="H10" s="42">
        <v>228500</v>
      </c>
    </row>
    <row r="11" ht="30" customHeight="1" spans="1:8">
      <c r="A11" s="40" t="s">
        <v>45</v>
      </c>
      <c r="B11" s="40" t="s">
        <v>595</v>
      </c>
      <c r="C11" s="40" t="s">
        <v>449</v>
      </c>
      <c r="D11" s="40" t="s">
        <v>448</v>
      </c>
      <c r="E11" s="38" t="s">
        <v>414</v>
      </c>
      <c r="F11" s="41">
        <v>20</v>
      </c>
      <c r="G11" s="42">
        <v>7000</v>
      </c>
      <c r="H11" s="42">
        <v>140000</v>
      </c>
    </row>
    <row r="12" ht="30" customHeight="1" spans="1:8">
      <c r="A12" s="40" t="s">
        <v>45</v>
      </c>
      <c r="B12" s="40" t="s">
        <v>595</v>
      </c>
      <c r="C12" s="40" t="s">
        <v>540</v>
      </c>
      <c r="D12" s="40" t="s">
        <v>597</v>
      </c>
      <c r="E12" s="38" t="s">
        <v>414</v>
      </c>
      <c r="F12" s="41">
        <v>25</v>
      </c>
      <c r="G12" s="42">
        <v>5800</v>
      </c>
      <c r="H12" s="42">
        <v>145000</v>
      </c>
    </row>
    <row r="13" ht="30" customHeight="1" spans="1:8">
      <c r="A13" s="40" t="s">
        <v>45</v>
      </c>
      <c r="B13" s="40" t="s">
        <v>595</v>
      </c>
      <c r="C13" s="40" t="s">
        <v>538</v>
      </c>
      <c r="D13" s="40" t="s">
        <v>598</v>
      </c>
      <c r="E13" s="38" t="s">
        <v>414</v>
      </c>
      <c r="F13" s="41">
        <v>4</v>
      </c>
      <c r="G13" s="42">
        <v>80000</v>
      </c>
      <c r="H13" s="42">
        <v>320000</v>
      </c>
    </row>
    <row r="14" ht="30" customHeight="1" spans="1:8">
      <c r="A14" s="40" t="s">
        <v>45</v>
      </c>
      <c r="B14" s="40" t="s">
        <v>595</v>
      </c>
      <c r="C14" s="40" t="s">
        <v>402</v>
      </c>
      <c r="D14" s="40" t="s">
        <v>599</v>
      </c>
      <c r="E14" s="38" t="s">
        <v>390</v>
      </c>
      <c r="F14" s="41">
        <v>1</v>
      </c>
      <c r="G14" s="42">
        <v>840000</v>
      </c>
      <c r="H14" s="42">
        <v>840000</v>
      </c>
    </row>
    <row r="15" ht="30" customHeight="1" spans="1:8">
      <c r="A15" s="40" t="s">
        <v>45</v>
      </c>
      <c r="B15" s="40" t="s">
        <v>595</v>
      </c>
      <c r="C15" s="40" t="s">
        <v>402</v>
      </c>
      <c r="D15" s="40" t="s">
        <v>506</v>
      </c>
      <c r="E15" s="38" t="s">
        <v>390</v>
      </c>
      <c r="F15" s="41">
        <v>1</v>
      </c>
      <c r="G15" s="42">
        <v>617650</v>
      </c>
      <c r="H15" s="42">
        <v>617650</v>
      </c>
    </row>
    <row r="16" ht="30" customHeight="1" spans="1:8">
      <c r="A16" s="40" t="s">
        <v>45</v>
      </c>
      <c r="B16" s="40" t="s">
        <v>595</v>
      </c>
      <c r="C16" s="40" t="s">
        <v>402</v>
      </c>
      <c r="D16" s="40" t="s">
        <v>600</v>
      </c>
      <c r="E16" s="38" t="s">
        <v>390</v>
      </c>
      <c r="F16" s="41">
        <v>1</v>
      </c>
      <c r="G16" s="42">
        <v>1200000</v>
      </c>
      <c r="H16" s="42">
        <v>1200000</v>
      </c>
    </row>
    <row r="17" ht="30" customHeight="1" spans="1:8">
      <c r="A17" s="40" t="s">
        <v>45</v>
      </c>
      <c r="B17" s="40" t="s">
        <v>595</v>
      </c>
      <c r="C17" s="40" t="s">
        <v>402</v>
      </c>
      <c r="D17" s="40" t="s">
        <v>601</v>
      </c>
      <c r="E17" s="38" t="s">
        <v>390</v>
      </c>
      <c r="F17" s="41">
        <v>1</v>
      </c>
      <c r="G17" s="42">
        <v>911800</v>
      </c>
      <c r="H17" s="42">
        <v>911800</v>
      </c>
    </row>
    <row r="18" ht="30" customHeight="1" spans="1:8">
      <c r="A18" s="40" t="s">
        <v>45</v>
      </c>
      <c r="B18" s="40" t="s">
        <v>595</v>
      </c>
      <c r="C18" s="40" t="s">
        <v>402</v>
      </c>
      <c r="D18" s="40" t="s">
        <v>602</v>
      </c>
      <c r="E18" s="38" t="s">
        <v>414</v>
      </c>
      <c r="F18" s="41">
        <v>3</v>
      </c>
      <c r="G18" s="42">
        <v>320000</v>
      </c>
      <c r="H18" s="42">
        <v>960000</v>
      </c>
    </row>
    <row r="19" ht="30" customHeight="1" spans="1:8">
      <c r="A19" s="40" t="s">
        <v>45</v>
      </c>
      <c r="B19" s="40" t="s">
        <v>595</v>
      </c>
      <c r="C19" s="40" t="s">
        <v>402</v>
      </c>
      <c r="D19" s="40" t="s">
        <v>603</v>
      </c>
      <c r="E19" s="38" t="s">
        <v>604</v>
      </c>
      <c r="F19" s="41">
        <v>120</v>
      </c>
      <c r="G19" s="42">
        <v>3500</v>
      </c>
      <c r="H19" s="42">
        <v>420000</v>
      </c>
    </row>
    <row r="20" ht="30" customHeight="1" spans="1:8">
      <c r="A20" s="40" t="s">
        <v>45</v>
      </c>
      <c r="B20" s="40" t="s">
        <v>595</v>
      </c>
      <c r="C20" s="40" t="s">
        <v>605</v>
      </c>
      <c r="D20" s="40" t="s">
        <v>458</v>
      </c>
      <c r="E20" s="38" t="s">
        <v>414</v>
      </c>
      <c r="F20" s="41">
        <v>2</v>
      </c>
      <c r="G20" s="42">
        <v>15000</v>
      </c>
      <c r="H20" s="42">
        <v>30000</v>
      </c>
    </row>
    <row r="21" ht="30" customHeight="1" spans="1:8">
      <c r="A21" s="40" t="s">
        <v>45</v>
      </c>
      <c r="B21" s="40" t="s">
        <v>595</v>
      </c>
      <c r="C21" s="40" t="s">
        <v>606</v>
      </c>
      <c r="D21" s="40" t="s">
        <v>460</v>
      </c>
      <c r="E21" s="38" t="s">
        <v>414</v>
      </c>
      <c r="F21" s="41">
        <v>1</v>
      </c>
      <c r="G21" s="42">
        <v>1500</v>
      </c>
      <c r="H21" s="42">
        <v>1500</v>
      </c>
    </row>
    <row r="22" ht="30" customHeight="1" spans="1:8">
      <c r="A22" s="40" t="s">
        <v>45</v>
      </c>
      <c r="B22" s="40" t="s">
        <v>595</v>
      </c>
      <c r="C22" s="40" t="s">
        <v>553</v>
      </c>
      <c r="D22" s="40" t="s">
        <v>607</v>
      </c>
      <c r="E22" s="38" t="s">
        <v>266</v>
      </c>
      <c r="F22" s="41">
        <v>2</v>
      </c>
      <c r="G22" s="42">
        <v>250000</v>
      </c>
      <c r="H22" s="42">
        <v>500000</v>
      </c>
    </row>
    <row r="23" ht="30" customHeight="1" spans="1:8">
      <c r="A23" s="40" t="s">
        <v>45</v>
      </c>
      <c r="B23" s="40" t="s">
        <v>595</v>
      </c>
      <c r="C23" s="40" t="s">
        <v>475</v>
      </c>
      <c r="D23" s="40" t="s">
        <v>474</v>
      </c>
      <c r="E23" s="38" t="s">
        <v>414</v>
      </c>
      <c r="F23" s="41">
        <v>1</v>
      </c>
      <c r="G23" s="42">
        <v>59500</v>
      </c>
      <c r="H23" s="42">
        <v>59500</v>
      </c>
    </row>
    <row r="24" ht="30" customHeight="1" spans="1:8">
      <c r="A24" s="40" t="s">
        <v>45</v>
      </c>
      <c r="B24" s="40" t="s">
        <v>595</v>
      </c>
      <c r="C24" s="40" t="s">
        <v>478</v>
      </c>
      <c r="D24" s="40" t="s">
        <v>477</v>
      </c>
      <c r="E24" s="38" t="s">
        <v>414</v>
      </c>
      <c r="F24" s="41">
        <v>2</v>
      </c>
      <c r="G24" s="42">
        <v>6000</v>
      </c>
      <c r="H24" s="42">
        <v>12000</v>
      </c>
    </row>
    <row r="25" ht="30" customHeight="1" spans="1:8">
      <c r="A25" s="40" t="s">
        <v>45</v>
      </c>
      <c r="B25" s="40" t="s">
        <v>595</v>
      </c>
      <c r="C25" s="40" t="s">
        <v>478</v>
      </c>
      <c r="D25" s="40" t="s">
        <v>479</v>
      </c>
      <c r="E25" s="38" t="s">
        <v>414</v>
      </c>
      <c r="F25" s="41">
        <v>1</v>
      </c>
      <c r="G25" s="42">
        <v>4500</v>
      </c>
      <c r="H25" s="42">
        <v>4500</v>
      </c>
    </row>
    <row r="26" ht="30" customHeight="1" spans="1:8">
      <c r="A26" s="40" t="s">
        <v>45</v>
      </c>
      <c r="B26" s="40" t="s">
        <v>595</v>
      </c>
      <c r="C26" s="40" t="s">
        <v>478</v>
      </c>
      <c r="D26" s="40" t="s">
        <v>480</v>
      </c>
      <c r="E26" s="38" t="s">
        <v>414</v>
      </c>
      <c r="F26" s="41">
        <v>1</v>
      </c>
      <c r="G26" s="42">
        <v>3500</v>
      </c>
      <c r="H26" s="42">
        <v>3500</v>
      </c>
    </row>
    <row r="27" ht="30" customHeight="1" spans="1:8">
      <c r="A27" s="40" t="s">
        <v>45</v>
      </c>
      <c r="B27" s="40" t="s">
        <v>595</v>
      </c>
      <c r="C27" s="40" t="s">
        <v>478</v>
      </c>
      <c r="D27" s="40" t="s">
        <v>481</v>
      </c>
      <c r="E27" s="38" t="s">
        <v>414</v>
      </c>
      <c r="F27" s="41">
        <v>1</v>
      </c>
      <c r="G27" s="42">
        <v>1350</v>
      </c>
      <c r="H27" s="42">
        <v>1350</v>
      </c>
    </row>
    <row r="28" ht="30" customHeight="1" spans="1:8">
      <c r="A28" s="40" t="s">
        <v>45</v>
      </c>
      <c r="B28" s="40" t="s">
        <v>595</v>
      </c>
      <c r="C28" s="40" t="s">
        <v>478</v>
      </c>
      <c r="D28" s="40" t="s">
        <v>482</v>
      </c>
      <c r="E28" s="38" t="s">
        <v>414</v>
      </c>
      <c r="F28" s="41">
        <v>6</v>
      </c>
      <c r="G28" s="42">
        <v>1000</v>
      </c>
      <c r="H28" s="42">
        <v>6000</v>
      </c>
    </row>
    <row r="29" ht="30" customHeight="1" spans="1:8">
      <c r="A29" s="40" t="s">
        <v>45</v>
      </c>
      <c r="B29" s="40" t="s">
        <v>595</v>
      </c>
      <c r="C29" s="40" t="s">
        <v>478</v>
      </c>
      <c r="D29" s="40" t="s">
        <v>483</v>
      </c>
      <c r="E29" s="38" t="s">
        <v>414</v>
      </c>
      <c r="F29" s="41">
        <v>1</v>
      </c>
      <c r="G29" s="42">
        <v>5500</v>
      </c>
      <c r="H29" s="42">
        <v>5500</v>
      </c>
    </row>
    <row r="30" ht="30" customHeight="1" spans="1:8">
      <c r="A30" s="40" t="s">
        <v>45</v>
      </c>
      <c r="B30" s="40" t="s">
        <v>595</v>
      </c>
      <c r="C30" s="40" t="s">
        <v>478</v>
      </c>
      <c r="D30" s="40" t="s">
        <v>484</v>
      </c>
      <c r="E30" s="38" t="s">
        <v>414</v>
      </c>
      <c r="F30" s="41">
        <v>1</v>
      </c>
      <c r="G30" s="42">
        <v>4200</v>
      </c>
      <c r="H30" s="42">
        <v>4200</v>
      </c>
    </row>
    <row r="31" ht="30" customHeight="1" spans="1:8">
      <c r="A31" s="40" t="s">
        <v>45</v>
      </c>
      <c r="B31" s="40" t="s">
        <v>595</v>
      </c>
      <c r="C31" s="40" t="s">
        <v>478</v>
      </c>
      <c r="D31" s="40" t="s">
        <v>485</v>
      </c>
      <c r="E31" s="38" t="s">
        <v>414</v>
      </c>
      <c r="F31" s="41">
        <v>1</v>
      </c>
      <c r="G31" s="42">
        <v>18000</v>
      </c>
      <c r="H31" s="42">
        <v>18000</v>
      </c>
    </row>
    <row r="32" ht="30" customHeight="1" spans="1:8">
      <c r="A32" s="40" t="s">
        <v>45</v>
      </c>
      <c r="B32" s="40" t="s">
        <v>595</v>
      </c>
      <c r="C32" s="40" t="s">
        <v>478</v>
      </c>
      <c r="D32" s="40" t="s">
        <v>486</v>
      </c>
      <c r="E32" s="38" t="s">
        <v>414</v>
      </c>
      <c r="F32" s="41">
        <v>2</v>
      </c>
      <c r="G32" s="42">
        <v>1000</v>
      </c>
      <c r="H32" s="42">
        <v>2000</v>
      </c>
    </row>
    <row r="33" ht="30" customHeight="1" spans="1:8">
      <c r="A33" s="40" t="s">
        <v>45</v>
      </c>
      <c r="B33" s="40" t="s">
        <v>595</v>
      </c>
      <c r="C33" s="40" t="s">
        <v>478</v>
      </c>
      <c r="D33" s="40" t="s">
        <v>487</v>
      </c>
      <c r="E33" s="38" t="s">
        <v>414</v>
      </c>
      <c r="F33" s="41">
        <v>1</v>
      </c>
      <c r="G33" s="42">
        <v>7800</v>
      </c>
      <c r="H33" s="42">
        <v>7800</v>
      </c>
    </row>
    <row r="34" ht="30" customHeight="1" spans="1:8">
      <c r="A34" s="40" t="s">
        <v>45</v>
      </c>
      <c r="B34" s="40" t="s">
        <v>595</v>
      </c>
      <c r="C34" s="40" t="s">
        <v>478</v>
      </c>
      <c r="D34" s="40" t="s">
        <v>488</v>
      </c>
      <c r="E34" s="38" t="s">
        <v>414</v>
      </c>
      <c r="F34" s="41">
        <v>1</v>
      </c>
      <c r="G34" s="42">
        <v>4800</v>
      </c>
      <c r="H34" s="42">
        <v>4800</v>
      </c>
    </row>
    <row r="35" ht="30" customHeight="1" spans="1:8">
      <c r="A35" s="40" t="s">
        <v>45</v>
      </c>
      <c r="B35" s="40" t="s">
        <v>595</v>
      </c>
      <c r="C35" s="40" t="s">
        <v>478</v>
      </c>
      <c r="D35" s="40" t="s">
        <v>489</v>
      </c>
      <c r="E35" s="38" t="s">
        <v>414</v>
      </c>
      <c r="F35" s="41">
        <v>1</v>
      </c>
      <c r="G35" s="42">
        <v>3900</v>
      </c>
      <c r="H35" s="42">
        <v>3900</v>
      </c>
    </row>
    <row r="36" ht="30" customHeight="1" spans="1:8">
      <c r="A36" s="40" t="s">
        <v>45</v>
      </c>
      <c r="B36" s="40" t="s">
        <v>595</v>
      </c>
      <c r="C36" s="40" t="s">
        <v>478</v>
      </c>
      <c r="D36" s="40" t="s">
        <v>490</v>
      </c>
      <c r="E36" s="38" t="s">
        <v>414</v>
      </c>
      <c r="F36" s="41">
        <v>1</v>
      </c>
      <c r="G36" s="42">
        <v>5600</v>
      </c>
      <c r="H36" s="42">
        <v>5600</v>
      </c>
    </row>
    <row r="37" ht="30" customHeight="1" spans="1:8">
      <c r="A37" s="40" t="s">
        <v>45</v>
      </c>
      <c r="B37" s="40" t="s">
        <v>595</v>
      </c>
      <c r="C37" s="40" t="s">
        <v>478</v>
      </c>
      <c r="D37" s="40" t="s">
        <v>491</v>
      </c>
      <c r="E37" s="38" t="s">
        <v>414</v>
      </c>
      <c r="F37" s="41">
        <v>1</v>
      </c>
      <c r="G37" s="42">
        <v>5500</v>
      </c>
      <c r="H37" s="42">
        <v>5500</v>
      </c>
    </row>
    <row r="38" ht="30" customHeight="1" spans="1:8">
      <c r="A38" s="40" t="s">
        <v>45</v>
      </c>
      <c r="B38" s="40" t="s">
        <v>595</v>
      </c>
      <c r="C38" s="40" t="s">
        <v>478</v>
      </c>
      <c r="D38" s="40" t="s">
        <v>492</v>
      </c>
      <c r="E38" s="38" t="s">
        <v>414</v>
      </c>
      <c r="F38" s="41">
        <v>18</v>
      </c>
      <c r="G38" s="42">
        <v>1320</v>
      </c>
      <c r="H38" s="42">
        <v>23760</v>
      </c>
    </row>
    <row r="39" ht="30" customHeight="1" spans="1:8">
      <c r="A39" s="40" t="s">
        <v>45</v>
      </c>
      <c r="B39" s="40" t="s">
        <v>595</v>
      </c>
      <c r="C39" s="40" t="s">
        <v>531</v>
      </c>
      <c r="D39" s="40" t="s">
        <v>530</v>
      </c>
      <c r="E39" s="38" t="s">
        <v>414</v>
      </c>
      <c r="F39" s="41">
        <v>1</v>
      </c>
      <c r="G39" s="42">
        <v>1000</v>
      </c>
      <c r="H39" s="42">
        <v>1000</v>
      </c>
    </row>
    <row r="40" ht="30" customHeight="1" spans="1:8">
      <c r="A40" s="40" t="s">
        <v>45</v>
      </c>
      <c r="B40" s="40" t="s">
        <v>595</v>
      </c>
      <c r="C40" s="40" t="s">
        <v>518</v>
      </c>
      <c r="D40" s="40" t="s">
        <v>517</v>
      </c>
      <c r="E40" s="38" t="s">
        <v>414</v>
      </c>
      <c r="F40" s="41">
        <v>1</v>
      </c>
      <c r="G40" s="42">
        <v>1600</v>
      </c>
      <c r="H40" s="42">
        <v>1600</v>
      </c>
    </row>
    <row r="41" ht="30" customHeight="1" spans="1:8">
      <c r="A41" s="40" t="s">
        <v>45</v>
      </c>
      <c r="B41" s="40" t="s">
        <v>595</v>
      </c>
      <c r="C41" s="40" t="s">
        <v>518</v>
      </c>
      <c r="D41" s="40" t="s">
        <v>519</v>
      </c>
      <c r="E41" s="38" t="s">
        <v>414</v>
      </c>
      <c r="F41" s="41">
        <v>2</v>
      </c>
      <c r="G41" s="42">
        <v>2550</v>
      </c>
      <c r="H41" s="42">
        <v>5100</v>
      </c>
    </row>
    <row r="42" ht="30" customHeight="1" spans="1:8">
      <c r="A42" s="40" t="s">
        <v>45</v>
      </c>
      <c r="B42" s="40" t="s">
        <v>595</v>
      </c>
      <c r="C42" s="40" t="s">
        <v>608</v>
      </c>
      <c r="D42" s="40" t="s">
        <v>609</v>
      </c>
      <c r="E42" s="38" t="s">
        <v>390</v>
      </c>
      <c r="F42" s="41">
        <v>1</v>
      </c>
      <c r="G42" s="42">
        <v>89330</v>
      </c>
      <c r="H42" s="42">
        <v>89330</v>
      </c>
    </row>
    <row r="43" ht="30" customHeight="1" spans="1:8">
      <c r="A43" s="40" t="s">
        <v>45</v>
      </c>
      <c r="B43" s="40" t="s">
        <v>595</v>
      </c>
      <c r="C43" s="40" t="s">
        <v>409</v>
      </c>
      <c r="D43" s="40" t="s">
        <v>610</v>
      </c>
      <c r="E43" s="38" t="s">
        <v>390</v>
      </c>
      <c r="F43" s="41">
        <v>1</v>
      </c>
      <c r="G43" s="42">
        <v>200000</v>
      </c>
      <c r="H43" s="42">
        <v>200000</v>
      </c>
    </row>
    <row r="44" ht="30" customHeight="1" spans="1:8">
      <c r="A44" s="40" t="s">
        <v>45</v>
      </c>
      <c r="B44" s="40" t="s">
        <v>595</v>
      </c>
      <c r="C44" s="40" t="s">
        <v>411</v>
      </c>
      <c r="D44" s="40" t="s">
        <v>611</v>
      </c>
      <c r="E44" s="38" t="s">
        <v>390</v>
      </c>
      <c r="F44" s="41">
        <v>1</v>
      </c>
      <c r="G44" s="42">
        <v>203200</v>
      </c>
      <c r="H44" s="42">
        <v>203200</v>
      </c>
    </row>
    <row r="45" ht="30" customHeight="1" spans="1:8">
      <c r="A45" s="40" t="s">
        <v>45</v>
      </c>
      <c r="B45" s="40" t="s">
        <v>595</v>
      </c>
      <c r="C45" s="40" t="s">
        <v>423</v>
      </c>
      <c r="D45" s="40" t="s">
        <v>612</v>
      </c>
      <c r="E45" s="38" t="s">
        <v>400</v>
      </c>
      <c r="F45" s="41">
        <v>20</v>
      </c>
      <c r="G45" s="42">
        <v>32000</v>
      </c>
      <c r="H45" s="42">
        <v>640000</v>
      </c>
    </row>
    <row r="46" ht="30" customHeight="1" spans="1:8">
      <c r="A46" s="40" t="s">
        <v>45</v>
      </c>
      <c r="B46" s="40" t="s">
        <v>595</v>
      </c>
      <c r="C46" s="40" t="s">
        <v>423</v>
      </c>
      <c r="D46" s="40" t="s">
        <v>613</v>
      </c>
      <c r="E46" s="38" t="s">
        <v>390</v>
      </c>
      <c r="F46" s="41">
        <v>20</v>
      </c>
      <c r="G46" s="42">
        <v>8500</v>
      </c>
      <c r="H46" s="42">
        <v>170000</v>
      </c>
    </row>
    <row r="47" ht="30" customHeight="1" spans="1:8">
      <c r="A47" s="40" t="s">
        <v>45</v>
      </c>
      <c r="B47" s="40" t="s">
        <v>595</v>
      </c>
      <c r="C47" s="40" t="s">
        <v>397</v>
      </c>
      <c r="D47" s="40" t="s">
        <v>614</v>
      </c>
      <c r="E47" s="38" t="s">
        <v>390</v>
      </c>
      <c r="F47" s="41">
        <v>1</v>
      </c>
      <c r="G47" s="42">
        <v>98000</v>
      </c>
      <c r="H47" s="42">
        <v>98000</v>
      </c>
    </row>
    <row r="48" ht="30" customHeight="1" spans="1:8">
      <c r="A48" s="40" t="s">
        <v>45</v>
      </c>
      <c r="B48" s="40" t="s">
        <v>595</v>
      </c>
      <c r="C48" s="40" t="s">
        <v>397</v>
      </c>
      <c r="D48" s="40" t="s">
        <v>615</v>
      </c>
      <c r="E48" s="38" t="s">
        <v>390</v>
      </c>
      <c r="F48" s="41">
        <v>1</v>
      </c>
      <c r="G48" s="42">
        <v>36000</v>
      </c>
      <c r="H48" s="42">
        <v>36000</v>
      </c>
    </row>
    <row r="49" ht="30" customHeight="1" spans="1:8">
      <c r="A49" s="40" t="s">
        <v>45</v>
      </c>
      <c r="B49" s="40" t="s">
        <v>595</v>
      </c>
      <c r="C49" s="40" t="s">
        <v>397</v>
      </c>
      <c r="D49" s="40" t="s">
        <v>616</v>
      </c>
      <c r="E49" s="38" t="s">
        <v>390</v>
      </c>
      <c r="F49" s="41">
        <v>12</v>
      </c>
      <c r="G49" s="42">
        <v>150000</v>
      </c>
      <c r="H49" s="42">
        <v>1800000</v>
      </c>
    </row>
    <row r="50" ht="30" customHeight="1" spans="1:8">
      <c r="A50" s="40" t="s">
        <v>45</v>
      </c>
      <c r="B50" s="40" t="s">
        <v>595</v>
      </c>
      <c r="C50" s="40" t="s">
        <v>397</v>
      </c>
      <c r="D50" s="40" t="s">
        <v>617</v>
      </c>
      <c r="E50" s="38" t="s">
        <v>414</v>
      </c>
      <c r="F50" s="41">
        <v>1</v>
      </c>
      <c r="G50" s="42">
        <v>110000</v>
      </c>
      <c r="H50" s="42">
        <v>110000</v>
      </c>
    </row>
    <row r="51" ht="30" customHeight="1" spans="1:8">
      <c r="A51" s="40" t="s">
        <v>45</v>
      </c>
      <c r="B51" s="40" t="s">
        <v>618</v>
      </c>
      <c r="C51" s="40" t="s">
        <v>468</v>
      </c>
      <c r="D51" s="40" t="s">
        <v>467</v>
      </c>
      <c r="E51" s="38" t="s">
        <v>469</v>
      </c>
      <c r="F51" s="41">
        <v>30</v>
      </c>
      <c r="G51" s="42">
        <v>300</v>
      </c>
      <c r="H51" s="42">
        <v>9000</v>
      </c>
    </row>
    <row r="52" ht="30" customHeight="1" spans="1:8">
      <c r="A52" s="40" t="s">
        <v>45</v>
      </c>
      <c r="B52" s="40" t="s">
        <v>618</v>
      </c>
      <c r="C52" s="40" t="s">
        <v>526</v>
      </c>
      <c r="D52" s="40" t="s">
        <v>525</v>
      </c>
      <c r="E52" s="38" t="s">
        <v>414</v>
      </c>
      <c r="F52" s="41">
        <v>8</v>
      </c>
      <c r="G52" s="42">
        <v>1000</v>
      </c>
      <c r="H52" s="42">
        <v>8000</v>
      </c>
    </row>
    <row r="53" ht="30" customHeight="1" spans="1:8">
      <c r="A53" s="40" t="s">
        <v>45</v>
      </c>
      <c r="B53" s="40" t="s">
        <v>618</v>
      </c>
      <c r="C53" s="40" t="s">
        <v>445</v>
      </c>
      <c r="D53" s="40" t="s">
        <v>444</v>
      </c>
      <c r="E53" s="38" t="s">
        <v>414</v>
      </c>
      <c r="F53" s="41">
        <v>5</v>
      </c>
      <c r="G53" s="42">
        <v>2000</v>
      </c>
      <c r="H53" s="42">
        <v>10000</v>
      </c>
    </row>
    <row r="54" ht="30" customHeight="1" spans="1:8">
      <c r="A54" s="40" t="s">
        <v>45</v>
      </c>
      <c r="B54" s="40" t="s">
        <v>618</v>
      </c>
      <c r="C54" s="40" t="s">
        <v>501</v>
      </c>
      <c r="D54" s="40" t="s">
        <v>500</v>
      </c>
      <c r="E54" s="38" t="s">
        <v>414</v>
      </c>
      <c r="F54" s="41">
        <v>1</v>
      </c>
      <c r="G54" s="42">
        <v>2300</v>
      </c>
      <c r="H54" s="42">
        <v>2300</v>
      </c>
    </row>
    <row r="55" ht="30" customHeight="1" spans="1:8">
      <c r="A55" s="40" t="s">
        <v>45</v>
      </c>
      <c r="B55" s="40" t="s">
        <v>618</v>
      </c>
      <c r="C55" s="40" t="s">
        <v>501</v>
      </c>
      <c r="D55" s="40" t="s">
        <v>502</v>
      </c>
      <c r="E55" s="38" t="s">
        <v>414</v>
      </c>
      <c r="F55" s="41">
        <v>10</v>
      </c>
      <c r="G55" s="42">
        <v>2500</v>
      </c>
      <c r="H55" s="42">
        <v>25000</v>
      </c>
    </row>
    <row r="56" ht="30" customHeight="1" spans="1:8">
      <c r="A56" s="40" t="s">
        <v>45</v>
      </c>
      <c r="B56" s="40" t="s">
        <v>618</v>
      </c>
      <c r="C56" s="40" t="s">
        <v>501</v>
      </c>
      <c r="D56" s="40" t="s">
        <v>503</v>
      </c>
      <c r="E56" s="38" t="s">
        <v>414</v>
      </c>
      <c r="F56" s="41">
        <v>3</v>
      </c>
      <c r="G56" s="42">
        <v>2500</v>
      </c>
      <c r="H56" s="42">
        <v>7500</v>
      </c>
    </row>
    <row r="57" ht="30" customHeight="1" spans="1:8">
      <c r="A57" s="40" t="s">
        <v>45</v>
      </c>
      <c r="B57" s="40" t="s">
        <v>618</v>
      </c>
      <c r="C57" s="40" t="s">
        <v>501</v>
      </c>
      <c r="D57" s="40" t="s">
        <v>504</v>
      </c>
      <c r="E57" s="38" t="s">
        <v>414</v>
      </c>
      <c r="F57" s="41">
        <v>1</v>
      </c>
      <c r="G57" s="42">
        <v>6000</v>
      </c>
      <c r="H57" s="42">
        <v>6000</v>
      </c>
    </row>
    <row r="58" ht="30" customHeight="1" spans="1:8">
      <c r="A58" s="40" t="s">
        <v>45</v>
      </c>
      <c r="B58" s="40" t="s">
        <v>618</v>
      </c>
      <c r="C58" s="40" t="s">
        <v>501</v>
      </c>
      <c r="D58" s="40" t="s">
        <v>505</v>
      </c>
      <c r="E58" s="38" t="s">
        <v>414</v>
      </c>
      <c r="F58" s="41">
        <v>2</v>
      </c>
      <c r="G58" s="42">
        <v>1000</v>
      </c>
      <c r="H58" s="42">
        <v>2000</v>
      </c>
    </row>
    <row r="59" ht="30" customHeight="1" spans="1:8">
      <c r="A59" s="40" t="s">
        <v>45</v>
      </c>
      <c r="B59" s="40" t="s">
        <v>618</v>
      </c>
      <c r="C59" s="40" t="s">
        <v>508</v>
      </c>
      <c r="D59" s="40" t="s">
        <v>507</v>
      </c>
      <c r="E59" s="38" t="s">
        <v>414</v>
      </c>
      <c r="F59" s="41">
        <v>8</v>
      </c>
      <c r="G59" s="42">
        <v>1100</v>
      </c>
      <c r="H59" s="42">
        <v>8800</v>
      </c>
    </row>
    <row r="60" ht="30" customHeight="1" spans="1:8">
      <c r="A60" s="40" t="s">
        <v>45</v>
      </c>
      <c r="B60" s="40" t="s">
        <v>618</v>
      </c>
      <c r="C60" s="40" t="s">
        <v>453</v>
      </c>
      <c r="D60" s="40" t="s">
        <v>452</v>
      </c>
      <c r="E60" s="38" t="s">
        <v>414</v>
      </c>
      <c r="F60" s="41">
        <v>3</v>
      </c>
      <c r="G60" s="42">
        <v>2500</v>
      </c>
      <c r="H60" s="42">
        <v>7500</v>
      </c>
    </row>
    <row r="61" ht="30" customHeight="1" spans="1:8">
      <c r="A61" s="40" t="s">
        <v>45</v>
      </c>
      <c r="B61" s="40" t="s">
        <v>618</v>
      </c>
      <c r="C61" s="40" t="s">
        <v>453</v>
      </c>
      <c r="D61" s="40" t="s">
        <v>454</v>
      </c>
      <c r="E61" s="38" t="s">
        <v>414</v>
      </c>
      <c r="F61" s="41">
        <v>2</v>
      </c>
      <c r="G61" s="42">
        <v>1000</v>
      </c>
      <c r="H61" s="42">
        <v>2000</v>
      </c>
    </row>
    <row r="62" ht="30" customHeight="1" spans="1:8">
      <c r="A62" s="40" t="s">
        <v>45</v>
      </c>
      <c r="B62" s="40" t="s">
        <v>618</v>
      </c>
      <c r="C62" s="40" t="s">
        <v>453</v>
      </c>
      <c r="D62" s="40" t="s">
        <v>455</v>
      </c>
      <c r="E62" s="38" t="s">
        <v>414</v>
      </c>
      <c r="F62" s="41">
        <v>3</v>
      </c>
      <c r="G62" s="42">
        <v>1450</v>
      </c>
      <c r="H62" s="42">
        <v>4350</v>
      </c>
    </row>
    <row r="63" ht="30" customHeight="1" spans="1:8">
      <c r="A63" s="40" t="s">
        <v>45</v>
      </c>
      <c r="B63" s="40" t="s">
        <v>618</v>
      </c>
      <c r="C63" s="40" t="s">
        <v>453</v>
      </c>
      <c r="D63" s="40" t="s">
        <v>456</v>
      </c>
      <c r="E63" s="38" t="s">
        <v>414</v>
      </c>
      <c r="F63" s="41">
        <v>3</v>
      </c>
      <c r="G63" s="42">
        <v>1100</v>
      </c>
      <c r="H63" s="42">
        <v>3300</v>
      </c>
    </row>
    <row r="64" ht="30" customHeight="1" spans="1:8">
      <c r="A64" s="40" t="s">
        <v>45</v>
      </c>
      <c r="B64" s="40" t="s">
        <v>618</v>
      </c>
      <c r="C64" s="40" t="s">
        <v>453</v>
      </c>
      <c r="D64" s="40" t="s">
        <v>457</v>
      </c>
      <c r="E64" s="38" t="s">
        <v>414</v>
      </c>
      <c r="F64" s="41">
        <v>1</v>
      </c>
      <c r="G64" s="42">
        <v>3500</v>
      </c>
      <c r="H64" s="42">
        <v>3500</v>
      </c>
    </row>
    <row r="65" ht="30" customHeight="1" spans="1:8">
      <c r="A65" s="40" t="s">
        <v>45</v>
      </c>
      <c r="B65" s="40" t="s">
        <v>618</v>
      </c>
      <c r="C65" s="40" t="s">
        <v>521</v>
      </c>
      <c r="D65" s="40" t="s">
        <v>520</v>
      </c>
      <c r="E65" s="38" t="s">
        <v>414</v>
      </c>
      <c r="F65" s="41">
        <v>3</v>
      </c>
      <c r="G65" s="42">
        <v>1000</v>
      </c>
      <c r="H65" s="42">
        <v>3000</v>
      </c>
    </row>
    <row r="66" ht="30" customHeight="1" spans="1:8">
      <c r="A66" s="40" t="s">
        <v>45</v>
      </c>
      <c r="B66" s="40" t="s">
        <v>618</v>
      </c>
      <c r="C66" s="40" t="s">
        <v>521</v>
      </c>
      <c r="D66" s="40" t="s">
        <v>522</v>
      </c>
      <c r="E66" s="38" t="s">
        <v>414</v>
      </c>
      <c r="F66" s="41">
        <v>1</v>
      </c>
      <c r="G66" s="42">
        <v>3500</v>
      </c>
      <c r="H66" s="42">
        <v>3500</v>
      </c>
    </row>
    <row r="67" ht="30" customHeight="1" spans="1:8">
      <c r="A67" s="40" t="s">
        <v>45</v>
      </c>
      <c r="B67" s="40" t="s">
        <v>618</v>
      </c>
      <c r="C67" s="40" t="s">
        <v>494</v>
      </c>
      <c r="D67" s="40" t="s">
        <v>493</v>
      </c>
      <c r="E67" s="38" t="s">
        <v>390</v>
      </c>
      <c r="F67" s="41">
        <v>1</v>
      </c>
      <c r="G67" s="42">
        <v>47500</v>
      </c>
      <c r="H67" s="42">
        <v>47500</v>
      </c>
    </row>
    <row r="68" ht="30" customHeight="1" spans="1:8">
      <c r="A68" s="40" t="s">
        <v>45</v>
      </c>
      <c r="B68" s="40" t="s">
        <v>618</v>
      </c>
      <c r="C68" s="40" t="s">
        <v>494</v>
      </c>
      <c r="D68" s="40" t="s">
        <v>515</v>
      </c>
      <c r="E68" s="38" t="s">
        <v>303</v>
      </c>
      <c r="F68" s="41">
        <v>220</v>
      </c>
      <c r="G68" s="42">
        <v>450</v>
      </c>
      <c r="H68" s="42">
        <v>99000</v>
      </c>
    </row>
    <row r="69" ht="30" customHeight="1" spans="1:8">
      <c r="A69" s="40" t="s">
        <v>45</v>
      </c>
      <c r="B69" s="40" t="s">
        <v>618</v>
      </c>
      <c r="C69" s="40" t="s">
        <v>494</v>
      </c>
      <c r="D69" s="40" t="s">
        <v>509</v>
      </c>
      <c r="E69" s="38" t="s">
        <v>303</v>
      </c>
      <c r="F69" s="41">
        <v>60</v>
      </c>
      <c r="G69" s="42">
        <v>660</v>
      </c>
      <c r="H69" s="42">
        <v>39600</v>
      </c>
    </row>
    <row r="70" ht="30" customHeight="1" spans="1:8">
      <c r="A70" s="40" t="s">
        <v>45</v>
      </c>
      <c r="B70" s="40" t="s">
        <v>618</v>
      </c>
      <c r="C70" s="40" t="s">
        <v>494</v>
      </c>
      <c r="D70" s="40" t="s">
        <v>495</v>
      </c>
      <c r="E70" s="38" t="s">
        <v>390</v>
      </c>
      <c r="F70" s="41">
        <v>1</v>
      </c>
      <c r="G70" s="42">
        <v>4760</v>
      </c>
      <c r="H70" s="42">
        <v>4760</v>
      </c>
    </row>
    <row r="71" ht="30" customHeight="1" spans="1:8">
      <c r="A71" s="40" t="s">
        <v>45</v>
      </c>
      <c r="B71" s="40" t="s">
        <v>618</v>
      </c>
      <c r="C71" s="40" t="s">
        <v>494</v>
      </c>
      <c r="D71" s="40" t="s">
        <v>496</v>
      </c>
      <c r="E71" s="38" t="s">
        <v>414</v>
      </c>
      <c r="F71" s="41">
        <v>1</v>
      </c>
      <c r="G71" s="42">
        <v>9000</v>
      </c>
      <c r="H71" s="42">
        <v>9000</v>
      </c>
    </row>
    <row r="72" ht="30" customHeight="1" spans="1:8">
      <c r="A72" s="40" t="s">
        <v>45</v>
      </c>
      <c r="B72" s="40" t="s">
        <v>618</v>
      </c>
      <c r="C72" s="40" t="s">
        <v>494</v>
      </c>
      <c r="D72" s="40" t="s">
        <v>497</v>
      </c>
      <c r="E72" s="38" t="s">
        <v>414</v>
      </c>
      <c r="F72" s="41">
        <v>3</v>
      </c>
      <c r="G72" s="42">
        <v>1300</v>
      </c>
      <c r="H72" s="42">
        <v>3900</v>
      </c>
    </row>
    <row r="73" ht="34" customHeight="1" spans="1:8">
      <c r="A73" s="40" t="s">
        <v>45</v>
      </c>
      <c r="B73" s="40" t="s">
        <v>619</v>
      </c>
      <c r="C73" s="40" t="s">
        <v>389</v>
      </c>
      <c r="D73" s="40" t="s">
        <v>620</v>
      </c>
      <c r="E73" s="38" t="s">
        <v>390</v>
      </c>
      <c r="F73" s="41">
        <v>4</v>
      </c>
      <c r="G73" s="42">
        <v>200000</v>
      </c>
      <c r="H73" s="42">
        <v>800000</v>
      </c>
    </row>
    <row r="74" ht="30" customHeight="1" spans="1:8">
      <c r="A74" s="40" t="s">
        <v>45</v>
      </c>
      <c r="B74" s="40" t="s">
        <v>619</v>
      </c>
      <c r="C74" s="40" t="s">
        <v>389</v>
      </c>
      <c r="D74" s="40" t="s">
        <v>621</v>
      </c>
      <c r="E74" s="38" t="s">
        <v>390</v>
      </c>
      <c r="F74" s="41">
        <v>1</v>
      </c>
      <c r="G74" s="42">
        <v>960000</v>
      </c>
      <c r="H74" s="42">
        <v>960000</v>
      </c>
    </row>
    <row r="75" ht="30" customHeight="1" spans="1:8">
      <c r="A75" s="40" t="s">
        <v>45</v>
      </c>
      <c r="B75" s="40" t="s">
        <v>619</v>
      </c>
      <c r="C75" s="40" t="s">
        <v>389</v>
      </c>
      <c r="D75" s="40" t="s">
        <v>622</v>
      </c>
      <c r="E75" s="38" t="s">
        <v>390</v>
      </c>
      <c r="F75" s="41">
        <v>1</v>
      </c>
      <c r="G75" s="42">
        <v>800000</v>
      </c>
      <c r="H75" s="42">
        <v>800000</v>
      </c>
    </row>
    <row r="76" ht="30" customHeight="1" spans="1:8">
      <c r="A76" s="40" t="s">
        <v>45</v>
      </c>
      <c r="B76" s="40" t="s">
        <v>619</v>
      </c>
      <c r="C76" s="40" t="s">
        <v>389</v>
      </c>
      <c r="D76" s="40" t="s">
        <v>623</v>
      </c>
      <c r="E76" s="38" t="s">
        <v>390</v>
      </c>
      <c r="F76" s="41">
        <v>1</v>
      </c>
      <c r="G76" s="42">
        <v>762800</v>
      </c>
      <c r="H76" s="42">
        <v>762800</v>
      </c>
    </row>
    <row r="77" ht="30" customHeight="1" spans="1:8">
      <c r="A77" s="40" t="s">
        <v>45</v>
      </c>
      <c r="B77" s="40" t="s">
        <v>619</v>
      </c>
      <c r="C77" s="40" t="s">
        <v>389</v>
      </c>
      <c r="D77" s="40" t="s">
        <v>624</v>
      </c>
      <c r="E77" s="38" t="s">
        <v>390</v>
      </c>
      <c r="F77" s="41">
        <v>1</v>
      </c>
      <c r="G77" s="42">
        <v>39000</v>
      </c>
      <c r="H77" s="42">
        <v>39000</v>
      </c>
    </row>
    <row r="78" ht="30" customHeight="1" spans="1:8">
      <c r="A78" s="40" t="s">
        <v>45</v>
      </c>
      <c r="B78" s="40" t="s">
        <v>619</v>
      </c>
      <c r="C78" s="40" t="s">
        <v>389</v>
      </c>
      <c r="D78" s="40" t="s">
        <v>625</v>
      </c>
      <c r="E78" s="38" t="s">
        <v>297</v>
      </c>
      <c r="F78" s="41">
        <v>1</v>
      </c>
      <c r="G78" s="42">
        <v>600000</v>
      </c>
      <c r="H78" s="42">
        <v>600000</v>
      </c>
    </row>
    <row r="79" ht="34" customHeight="1" spans="1:8">
      <c r="A79" s="40" t="s">
        <v>45</v>
      </c>
      <c r="B79" s="40" t="s">
        <v>619</v>
      </c>
      <c r="C79" s="40" t="s">
        <v>389</v>
      </c>
      <c r="D79" s="40" t="s">
        <v>626</v>
      </c>
      <c r="E79" s="38" t="s">
        <v>297</v>
      </c>
      <c r="F79" s="41">
        <v>1</v>
      </c>
      <c r="G79" s="42">
        <v>360000</v>
      </c>
      <c r="H79" s="42">
        <v>360000</v>
      </c>
    </row>
    <row r="80" ht="30" customHeight="1" spans="1:8">
      <c r="A80" s="40" t="s">
        <v>45</v>
      </c>
      <c r="B80" s="40" t="s">
        <v>619</v>
      </c>
      <c r="C80" s="40" t="s">
        <v>389</v>
      </c>
      <c r="D80" s="40" t="s">
        <v>499</v>
      </c>
      <c r="E80" s="38" t="s">
        <v>390</v>
      </c>
      <c r="F80" s="41">
        <v>1</v>
      </c>
      <c r="G80" s="42">
        <v>200000</v>
      </c>
      <c r="H80" s="42">
        <v>200000</v>
      </c>
    </row>
    <row r="81" ht="37" customHeight="1" spans="1:8">
      <c r="A81" s="40" t="s">
        <v>45</v>
      </c>
      <c r="B81" s="40" t="s">
        <v>619</v>
      </c>
      <c r="C81" s="40" t="s">
        <v>389</v>
      </c>
      <c r="D81" s="40" t="s">
        <v>627</v>
      </c>
      <c r="E81" s="38" t="s">
        <v>297</v>
      </c>
      <c r="F81" s="41">
        <v>1</v>
      </c>
      <c r="G81" s="42">
        <v>1580000</v>
      </c>
      <c r="H81" s="42">
        <v>1580000</v>
      </c>
    </row>
    <row r="82" ht="30" customHeight="1" spans="1:8">
      <c r="A82" s="40" t="s">
        <v>45</v>
      </c>
      <c r="B82" s="40" t="s">
        <v>619</v>
      </c>
      <c r="C82" s="40" t="s">
        <v>389</v>
      </c>
      <c r="D82" s="40" t="s">
        <v>628</v>
      </c>
      <c r="E82" s="38" t="s">
        <v>390</v>
      </c>
      <c r="F82" s="41">
        <v>1</v>
      </c>
      <c r="G82" s="42">
        <v>66000</v>
      </c>
      <c r="H82" s="42">
        <v>66000</v>
      </c>
    </row>
    <row r="83" ht="30" customHeight="1" spans="1:8">
      <c r="A83" s="40" t="s">
        <v>45</v>
      </c>
      <c r="B83" s="40" t="s">
        <v>619</v>
      </c>
      <c r="C83" s="40" t="s">
        <v>471</v>
      </c>
      <c r="D83" s="40" t="s">
        <v>470</v>
      </c>
      <c r="E83" s="38" t="s">
        <v>390</v>
      </c>
      <c r="F83" s="41">
        <v>50</v>
      </c>
      <c r="G83" s="42">
        <v>64</v>
      </c>
      <c r="H83" s="42">
        <v>3200</v>
      </c>
    </row>
    <row r="84" ht="30" customHeight="1" spans="1:8">
      <c r="A84" s="40" t="s">
        <v>45</v>
      </c>
      <c r="B84" s="40" t="s">
        <v>619</v>
      </c>
      <c r="C84" s="40" t="s">
        <v>471</v>
      </c>
      <c r="D84" s="40" t="s">
        <v>629</v>
      </c>
      <c r="E84" s="38" t="s">
        <v>390</v>
      </c>
      <c r="F84" s="41">
        <v>50</v>
      </c>
      <c r="G84" s="42">
        <v>510</v>
      </c>
      <c r="H84" s="42">
        <v>25500</v>
      </c>
    </row>
    <row r="85" ht="30" customHeight="1" spans="1:8">
      <c r="A85" s="40" t="s">
        <v>45</v>
      </c>
      <c r="B85" s="40" t="s">
        <v>619</v>
      </c>
      <c r="C85" s="40" t="s">
        <v>471</v>
      </c>
      <c r="D85" s="40" t="s">
        <v>473</v>
      </c>
      <c r="E85" s="38" t="s">
        <v>390</v>
      </c>
      <c r="F85" s="41">
        <v>50</v>
      </c>
      <c r="G85" s="42">
        <v>515</v>
      </c>
      <c r="H85" s="42">
        <v>25750</v>
      </c>
    </row>
    <row r="86" ht="30" customHeight="1" spans="1:8">
      <c r="A86" s="38" t="s">
        <v>30</v>
      </c>
      <c r="B86" s="38"/>
      <c r="C86" s="38"/>
      <c r="D86" s="38"/>
      <c r="E86" s="38"/>
      <c r="F86" s="41">
        <v>866</v>
      </c>
      <c r="G86" s="42"/>
      <c r="H86" s="42">
        <v>17233850</v>
      </c>
    </row>
    <row r="87" ht="30" customHeight="1" spans="1:8">
      <c r="A87" s="40" t="s">
        <v>630</v>
      </c>
      <c r="B87" s="40"/>
      <c r="C87" s="40"/>
      <c r="D87" s="40"/>
      <c r="E87" s="40"/>
      <c r="F87" s="43"/>
      <c r="G87" s="44"/>
      <c r="H87" s="44"/>
    </row>
  </sheetData>
  <mergeCells count="9">
    <mergeCell ref="A2:H2"/>
    <mergeCell ref="F4:H4"/>
    <mergeCell ref="A86:E86"/>
    <mergeCell ref="A87:H87"/>
    <mergeCell ref="A4:A5"/>
    <mergeCell ref="B4:B5"/>
    <mergeCell ref="C4:C5"/>
    <mergeCell ref="D4:D5"/>
    <mergeCell ref="E4:E5"/>
  </mergeCells>
  <pageMargins left="0.75" right="0.75" top="1" bottom="1" header="0.511805555555556" footer="0.511805555555556"/>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E14" sqref="E14"/>
    </sheetView>
  </sheetViews>
  <sheetFormatPr defaultColWidth="9.14285714285714" defaultRowHeight="14.25" customHeight="1"/>
  <cols>
    <col min="1" max="1" width="16.3142857142857" customWidth="1"/>
    <col min="2" max="2" width="29.0285714285714" customWidth="1"/>
    <col min="3" max="3" width="23.847619047619" customWidth="1"/>
    <col min="4" max="7" width="19.6" customWidth="1"/>
    <col min="8" max="8" width="15.4285714285714" customWidth="1"/>
    <col min="9" max="11" width="19.6" customWidth="1"/>
  </cols>
  <sheetData>
    <row r="1" ht="13.5" customHeight="1" spans="1:11">
      <c r="D1" s="1"/>
      <c r="E1" s="1"/>
      <c r="F1" s="1"/>
      <c r="G1" s="1"/>
      <c r="K1" s="2" t="s">
        <v>631</v>
      </c>
    </row>
    <row r="2" ht="27.75" customHeight="1" spans="1:11">
      <c r="A2" s="28" t="s">
        <v>632</v>
      </c>
      <c r="B2" s="28"/>
      <c r="C2" s="28"/>
      <c r="D2" s="28"/>
      <c r="E2" s="28"/>
      <c r="F2" s="28"/>
      <c r="G2" s="28"/>
      <c r="H2" s="28"/>
      <c r="I2" s="28"/>
      <c r="J2" s="28"/>
      <c r="K2" s="28"/>
    </row>
    <row r="3" ht="13.5" customHeight="1" spans="1:11">
      <c r="A3" s="4" t="str">
        <f>"单位名称："&amp;"云南省测绘工程院"</f>
        <v>单位名称：云南省测绘工程院</v>
      </c>
      <c r="B3" s="5"/>
      <c r="C3" s="5"/>
      <c r="D3" s="5"/>
      <c r="E3" s="5"/>
      <c r="F3" s="5"/>
      <c r="G3" s="5"/>
      <c r="H3" s="6"/>
      <c r="I3" s="6"/>
      <c r="J3" s="6"/>
      <c r="K3" s="7" t="s">
        <v>123</v>
      </c>
    </row>
    <row r="4" ht="21.75" customHeight="1" spans="1:11">
      <c r="A4" s="8" t="s">
        <v>229</v>
      </c>
      <c r="B4" s="8" t="s">
        <v>134</v>
      </c>
      <c r="C4" s="8" t="s">
        <v>230</v>
      </c>
      <c r="D4" s="9" t="s">
        <v>135</v>
      </c>
      <c r="E4" s="9" t="s">
        <v>136</v>
      </c>
      <c r="F4" s="9" t="s">
        <v>137</v>
      </c>
      <c r="G4" s="9" t="s">
        <v>138</v>
      </c>
      <c r="H4" s="15" t="s">
        <v>30</v>
      </c>
      <c r="I4" s="10" t="s">
        <v>633</v>
      </c>
      <c r="J4" s="11"/>
      <c r="K4" s="12"/>
    </row>
    <row r="5" ht="21.75" customHeight="1" spans="1:11">
      <c r="A5" s="13"/>
      <c r="B5" s="13"/>
      <c r="C5" s="13"/>
      <c r="D5" s="14"/>
      <c r="E5" s="14"/>
      <c r="F5" s="14"/>
      <c r="G5" s="14"/>
      <c r="H5" s="29"/>
      <c r="I5" s="9" t="s">
        <v>33</v>
      </c>
      <c r="J5" s="9" t="s">
        <v>34</v>
      </c>
      <c r="K5" s="9" t="s">
        <v>35</v>
      </c>
    </row>
    <row r="6" ht="40.5" customHeight="1" spans="1:11">
      <c r="A6" s="16"/>
      <c r="B6" s="16"/>
      <c r="C6" s="16"/>
      <c r="D6" s="17"/>
      <c r="E6" s="17"/>
      <c r="F6" s="17"/>
      <c r="G6" s="17"/>
      <c r="H6" s="18"/>
      <c r="I6" s="17" t="s">
        <v>32</v>
      </c>
      <c r="J6" s="17"/>
      <c r="K6" s="17"/>
    </row>
    <row r="7" ht="27" customHeight="1" spans="1:11">
      <c r="A7" s="19">
        <v>1</v>
      </c>
      <c r="B7" s="19">
        <v>2</v>
      </c>
      <c r="C7" s="19">
        <v>3</v>
      </c>
      <c r="D7" s="19">
        <v>4</v>
      </c>
      <c r="E7" s="19">
        <v>5</v>
      </c>
      <c r="F7" s="19">
        <v>6</v>
      </c>
      <c r="G7" s="19">
        <v>7</v>
      </c>
      <c r="H7" s="19">
        <v>8</v>
      </c>
      <c r="I7" s="19">
        <v>9</v>
      </c>
      <c r="J7" s="30">
        <v>10</v>
      </c>
      <c r="K7" s="30">
        <v>11</v>
      </c>
    </row>
    <row r="8" ht="27" customHeight="1" spans="1:11">
      <c r="A8" s="31"/>
      <c r="B8" s="20"/>
      <c r="C8" s="31"/>
      <c r="D8" s="31"/>
      <c r="E8" s="31"/>
      <c r="F8" s="31"/>
      <c r="G8" s="31"/>
      <c r="H8" s="22"/>
      <c r="I8" s="22"/>
      <c r="J8" s="22"/>
      <c r="K8" s="22"/>
    </row>
    <row r="9" ht="27" customHeight="1" spans="1:11">
      <c r="A9" s="20"/>
      <c r="B9" s="20"/>
      <c r="C9" s="20"/>
      <c r="D9" s="20"/>
      <c r="E9" s="20"/>
      <c r="F9" s="20"/>
      <c r="G9" s="20"/>
      <c r="H9" s="22"/>
      <c r="I9" s="22"/>
      <c r="J9" s="22"/>
      <c r="K9" s="22"/>
    </row>
    <row r="10" ht="27" customHeight="1" spans="1:11">
      <c r="A10" s="32" t="s">
        <v>98</v>
      </c>
      <c r="B10" s="33"/>
      <c r="C10" s="33"/>
      <c r="D10" s="33"/>
      <c r="E10" s="33"/>
      <c r="F10" s="33"/>
      <c r="G10" s="34"/>
      <c r="H10" s="22"/>
      <c r="I10" s="22"/>
      <c r="J10" s="22"/>
      <c r="K10" s="22"/>
    </row>
    <row r="11" ht="27" customHeight="1" spans="1:11">
      <c r="A11" s="27" t="s">
        <v>368</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11805555555556" footer="0.511805555555556"/>
  <pageSetup paperSize="9" orientation="portrait"/>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4"/>
  <sheetViews>
    <sheetView showZeros="0" workbookViewId="0">
      <selection activeCell="D15" sqref="D15"/>
    </sheetView>
  </sheetViews>
  <sheetFormatPr defaultColWidth="9.14285714285714" defaultRowHeight="14.25" customHeight="1" outlineLevelCol="6"/>
  <cols>
    <col min="1" max="1" width="37.7428571428571" customWidth="1"/>
    <col min="2" max="2" width="28" customWidth="1"/>
    <col min="3" max="3" width="37.6" customWidth="1"/>
    <col min="4" max="4" width="17.0285714285714" customWidth="1"/>
    <col min="5" max="7" width="27.0285714285714" customWidth="1"/>
  </cols>
  <sheetData>
    <row r="1" ht="13.5" customHeight="1" spans="1:7">
      <c r="D1" s="1"/>
      <c r="G1" s="2" t="s">
        <v>634</v>
      </c>
    </row>
    <row r="2" ht="27.75" customHeight="1" spans="1:7">
      <c r="A2" s="3" t="s">
        <v>635</v>
      </c>
      <c r="B2" s="3"/>
      <c r="C2" s="3"/>
      <c r="D2" s="3"/>
      <c r="E2" s="3"/>
      <c r="F2" s="3"/>
      <c r="G2" s="3"/>
    </row>
    <row r="3" ht="13.5" customHeight="1" spans="1:7">
      <c r="A3" s="4" t="str">
        <f>"单位名称："&amp;"云南省测绘工程院"</f>
        <v>单位名称：云南省测绘工程院</v>
      </c>
      <c r="B3" s="5"/>
      <c r="C3" s="5"/>
      <c r="D3" s="5"/>
      <c r="E3" s="6"/>
      <c r="F3" s="6"/>
      <c r="G3" s="7" t="s">
        <v>123</v>
      </c>
    </row>
    <row r="4" ht="21.75" customHeight="1" spans="1:7">
      <c r="A4" s="8" t="s">
        <v>230</v>
      </c>
      <c r="B4" s="8" t="s">
        <v>229</v>
      </c>
      <c r="C4" s="8" t="s">
        <v>134</v>
      </c>
      <c r="D4" s="9" t="s">
        <v>636</v>
      </c>
      <c r="E4" s="10" t="s">
        <v>33</v>
      </c>
      <c r="F4" s="11"/>
      <c r="G4" s="12"/>
    </row>
    <row r="5" ht="21.75" customHeight="1" spans="1:7">
      <c r="A5" s="13"/>
      <c r="B5" s="13"/>
      <c r="C5" s="13"/>
      <c r="D5" s="14"/>
      <c r="E5" s="15" t="s">
        <v>637</v>
      </c>
      <c r="F5" s="9" t="s">
        <v>638</v>
      </c>
      <c r="G5" s="9" t="s">
        <v>639</v>
      </c>
    </row>
    <row r="6" ht="40.5" customHeight="1" spans="1:7">
      <c r="A6" s="16"/>
      <c r="B6" s="16"/>
      <c r="C6" s="16"/>
      <c r="D6" s="17"/>
      <c r="E6" s="18"/>
      <c r="F6" s="17" t="s">
        <v>32</v>
      </c>
      <c r="G6" s="17"/>
    </row>
    <row r="7" ht="30" customHeight="1" spans="1:7">
      <c r="A7" s="19">
        <v>1</v>
      </c>
      <c r="B7" s="19">
        <v>2</v>
      </c>
      <c r="C7" s="19">
        <v>3</v>
      </c>
      <c r="D7" s="19">
        <v>4</v>
      </c>
      <c r="E7" s="19">
        <v>5</v>
      </c>
      <c r="F7" s="19">
        <v>6</v>
      </c>
      <c r="G7" s="19">
        <v>7</v>
      </c>
    </row>
    <row r="8" ht="30" customHeight="1" spans="1:7">
      <c r="A8" s="20" t="s">
        <v>45</v>
      </c>
      <c r="B8" s="21"/>
      <c r="C8" s="21"/>
      <c r="D8" s="20"/>
      <c r="E8" s="22">
        <v>35225276</v>
      </c>
      <c r="F8" s="22">
        <v>35225276</v>
      </c>
      <c r="G8" s="22">
        <v>35225276</v>
      </c>
    </row>
    <row r="9" ht="30" customHeight="1" spans="1:7">
      <c r="A9" s="20"/>
      <c r="B9" s="20" t="s">
        <v>640</v>
      </c>
      <c r="C9" s="20" t="s">
        <v>236</v>
      </c>
      <c r="D9" s="20" t="s">
        <v>641</v>
      </c>
      <c r="E9" s="22">
        <v>242000</v>
      </c>
      <c r="F9" s="22">
        <v>242000</v>
      </c>
      <c r="G9" s="22">
        <v>242000</v>
      </c>
    </row>
    <row r="10" ht="30" customHeight="1" spans="1:7">
      <c r="A10" s="23"/>
      <c r="B10" s="20" t="s">
        <v>642</v>
      </c>
      <c r="C10" s="20" t="s">
        <v>233</v>
      </c>
      <c r="D10" s="20" t="s">
        <v>641</v>
      </c>
      <c r="E10" s="22">
        <v>12564676</v>
      </c>
      <c r="F10" s="22">
        <v>12564676</v>
      </c>
      <c r="G10" s="22">
        <v>12564676</v>
      </c>
    </row>
    <row r="11" ht="30" customHeight="1" spans="1:7">
      <c r="A11" s="23"/>
      <c r="B11" s="20" t="s">
        <v>643</v>
      </c>
      <c r="C11" s="20" t="s">
        <v>248</v>
      </c>
      <c r="D11" s="20" t="s">
        <v>641</v>
      </c>
      <c r="E11" s="22">
        <v>18508000</v>
      </c>
      <c r="F11" s="22">
        <v>18508000</v>
      </c>
      <c r="G11" s="22">
        <v>18508000</v>
      </c>
    </row>
    <row r="12" ht="30" customHeight="1" spans="1:7">
      <c r="A12" s="23"/>
      <c r="B12" s="20" t="s">
        <v>643</v>
      </c>
      <c r="C12" s="20" t="s">
        <v>239</v>
      </c>
      <c r="D12" s="20" t="s">
        <v>641</v>
      </c>
      <c r="E12" s="22">
        <v>3910600</v>
      </c>
      <c r="F12" s="22">
        <v>3910600</v>
      </c>
      <c r="G12" s="22">
        <v>3910600</v>
      </c>
    </row>
    <row r="13" ht="30" customHeight="1" spans="1:7">
      <c r="A13" s="24" t="s">
        <v>30</v>
      </c>
      <c r="B13" s="25" t="s">
        <v>644</v>
      </c>
      <c r="C13" s="25"/>
      <c r="D13" s="26"/>
      <c r="E13" s="22">
        <v>35225276</v>
      </c>
      <c r="F13" s="22">
        <v>35225276</v>
      </c>
      <c r="G13" s="22">
        <v>35225276</v>
      </c>
    </row>
    <row r="14" ht="24" customHeight="1" spans="1:7">
      <c r="A14" s="27"/>
    </row>
  </sheetData>
  <mergeCells count="11">
    <mergeCell ref="A2:G2"/>
    <mergeCell ref="A3:D3"/>
    <mergeCell ref="E4:G4"/>
    <mergeCell ref="A13:D13"/>
    <mergeCell ref="A4:A6"/>
    <mergeCell ref="B4:B6"/>
    <mergeCell ref="C4:C6"/>
    <mergeCell ref="D4:D6"/>
    <mergeCell ref="E5:E6"/>
    <mergeCell ref="F5:F6"/>
    <mergeCell ref="G5:G6"/>
  </mergeCells>
  <pageMargins left="0.75" right="0.75" top="1" bottom="1" header="0.511805555555556" footer="0.511805555555556"/>
  <pageSetup paperSize="9" orientation="portrait"/>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8571428571429" defaultRowHeight="15"/>
  <sheetData/>
  <pageMargins left="0.75" right="0.75" top="1" bottom="1" header="0.511805555555556" footer="0.511805555555556"/>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Office 个人版</Application>
  <HeadingPairs>
    <vt:vector size="2" baseType="variant">
      <vt:variant>
        <vt:lpstr>工作表</vt:lpstr>
      </vt:variant>
      <vt:variant>
        <vt:i4>18</vt:i4>
      </vt:variant>
    </vt:vector>
  </HeadingPairs>
  <TitlesOfParts>
    <vt:vector size="18"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微信用户</cp:lastModifiedBy>
  <dcterms:created xsi:type="dcterms:W3CDTF">2026-02-06T06:32:00Z</dcterms:created>
  <dcterms:modified xsi:type="dcterms:W3CDTF">2026-02-11T05:52:55Z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8A1E22C6C9C948378AB1D2716686676A_13</vt:lpwstr>
  </property>
  <property fmtid="{D5CDD505-2E9C-101B-9397-08002B2CF9AE}" pid="4" name="CalculationRule">
    <vt:i4>0</vt:i4>
  </property>
</Properties>
</file>