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7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<sst xmlns="http://schemas.openxmlformats.org/spreadsheetml/2006/main" count="634" uniqueCount="322">
  <si>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</si>
  <si>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</si>
  <si>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</si>
  <si>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</si>
  <si>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</si>
  <si>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</si>
  <si>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</si>
  <si>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</si>
  <si>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</si>
  <si>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</si>
  <si>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</si>
  <si>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</si>
  <si>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</si>
  <si>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</si>
  <si>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</si>
  <si>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</si>
  <si>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</si>
  <si>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</si>
  <si>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</si>
  <si>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</si>
  <si>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</si>
  <si>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</si>
  <si>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</si>
  <si>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</si>
  <si>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</si>
  <si>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</si>
  <si>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</si>
  <si>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</si>
  <si>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</si>
  <si>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</si>
  <si>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</si>
  <si>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</si>
  <si>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</si>
  <si>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</si>
  <si>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</si>
  <si>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</si>
  <si>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</si>
  <si>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</si>
  <si>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</si>
  <si>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</si>
  <si>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</si>
  <si>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</si>
  <si>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</si>
  <si>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</si>
  <si>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121009</t>
  </si>
  <si>
    <t>云南省自然资源厅矿产资源储量评审中心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</si>
  <si>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</si>
  <si>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</si>
  <si>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</si>
  <si>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</si>
  <si>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</si>
  <si>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</si>
  <si>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</si>
  <si>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</si>
  <si>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</si>
  <si>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</si>
  <si>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</si>
  <si>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</si>
  <si>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</si>
  <si>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</si>
  <si>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</si>
  <si>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</si>
  <si>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</si>
  <si>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</si>
  <si>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</si>
  <si>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</si>
  <si>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</si>
  <si>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</si>
  <si>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</si>
  <si>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</si>
  <si>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</si>
  <si>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</si>
  <si>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</si>
  <si>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</si>
  <si>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</si>
  <si>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</si>
  <si>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</si>
  <si>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</si>
  <si>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</si>
  <si>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</si>
  <si>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</si>
  <si>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</si>
  <si>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</si>
  <si>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</si>
  <si>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2200150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</si>
  <si>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</si>
  <si>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</si>
  <si>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</si>
  <si>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</si>
  <si>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</si>
  <si>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</si>
  <si>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</si>
  <si>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</si>
  <si>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</si>
  <si>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</si>
  <si>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</si>
  <si>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</si>
  <si>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</si>
  <si>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</si>
  <si>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</si>
  <si>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</si>
  <si>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</si>
  <si>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</si>
  <si>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</si>
  <si>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注：此表为空表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</si>
  <si>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</si>
  <si>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</si>
  <si>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</si>
  <si>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</si>
  <si>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</si>
  <si>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</si>
  <si>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</si>
  <si>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</si>
  <si>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</si>
  <si>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</si>
  <si>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</si>
  <si>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</si>
  <si>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</si>
  <si>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</si>
  <si>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</si>
  <si>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</si>
  <si>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</si>
  <si>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</si>
  <si>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</si>
  <si>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</si>
  <si>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</si>
  <si>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</si>
  <si>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</si>
  <si>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</si>
  <si>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</si>
  <si>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</si>
  <si>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</si>
  <si>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</si>
  <si>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</si>
  <si>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</si>
  <si>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</si>
  <si>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</si>
  <si>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</si>
  <si>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</si>
  <si>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</si>
  <si>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</si>
  <si>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</si>
  <si>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530000210000000026154</t>
  </si>
  <si>
    <t>事业人员支出工资</t>
  </si>
  <si>
    <t>30101</t>
  </si>
  <si>
    <t>基本工资</t>
  </si>
  <si>
    <t>30107</t>
  </si>
  <si>
    <t>绩效工资</t>
  </si>
  <si>
    <t>530000210000000026156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</si>
  <si>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</si>
  <si>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</si>
  <si>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</si>
  <si>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</si>
  <si>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</si>
  <si>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</si>
  <si>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</si>
  <si>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</si>
  <si>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</si>
  <si>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530000210000000026158</t>
  </si>
  <si>
    <t>社会保障缴费（职业年金单位缴费）</t>
  </si>
  <si>
    <t>30109</t>
  </si>
  <si>
    <t>职业年金缴费</t>
  </si>
  <si>
    <t>530000210000000026160</t>
  </si>
  <si>
    <t>30113</t>
  </si>
  <si>
    <t>530000210000000026162</t>
  </si>
  <si>
    <t>对个人和家庭的补助</t>
  </si>
  <si>
    <t>30305</t>
  </si>
  <si>
    <t>生活补助</t>
  </si>
  <si>
    <t>30399</t>
  </si>
  <si>
    <t>其他对个人和家庭的补助</t>
  </si>
  <si>
    <t>530000210000000026164</t>
  </si>
  <si>
    <t>其他工资福利支出</t>
  </si>
  <si>
    <t>30199</t>
  </si>
  <si>
    <t>530000210000000026167</t>
  </si>
  <si>
    <t>公车购置及运维费</t>
  </si>
  <si>
    <t>30231</t>
  </si>
  <si>
    <t>公务用车运行维护费</t>
  </si>
  <si>
    <t>530000210000000026171</t>
  </si>
  <si>
    <t>工会经费</t>
  </si>
  <si>
    <t>30228</t>
  </si>
  <si>
    <t>530000210000000026172</t>
  </si>
  <si>
    <t>一般公用经费</t>
  </si>
  <si>
    <t>30201</t>
  </si>
  <si>
    <t>办公费</t>
  </si>
  <si>
    <t>30202</t>
  </si>
  <si>
    <t>印刷费</t>
  </si>
  <si>
    <t>30211</t>
  </si>
  <si>
    <t>差旅费</t>
  </si>
  <si>
    <t>30213</t>
  </si>
  <si>
    <t>维修（护）费</t>
  </si>
  <si>
    <t>30239</t>
  </si>
  <si>
    <t>其他交通费用</t>
  </si>
  <si>
    <t>30240</t>
  </si>
  <si>
    <t>税金及附加费用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</si>
  <si>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</si>
  <si>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</si>
  <si>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</si>
  <si>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</si>
  <si>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</si>
  <si>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</si>
  <si>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</si>
  <si>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</si>
  <si>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</si>
  <si>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</si>
  <si>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</si>
  <si>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</si>
  <si>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530000231100001087439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</si>
  <si>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</si>
  <si>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</si>
  <si>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</si>
  <si>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</si>
  <si>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</si>
  <si>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</si>
  <si>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</si>
  <si>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</si>
  <si>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</si>
  <si>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</si>
  <si>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</si>
  <si>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</si>
  <si>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保障事业单位长期聘用人员工资及社会保障费用，辅助完成储量评审中心部门核心工作。</t>
  </si>
  <si>
    <t>产出指标</t>
  </si>
  <si>
    <t>数量指标</t>
  </si>
  <si>
    <t>派出中级及以上职称研究人员数量</t>
  </si>
  <si>
    <t>&gt;=</t>
  </si>
  <si>
    <t>100</t>
  </si>
  <si>
    <t>人</t>
  </si>
  <si>
    <t>定量指标</t>
  </si>
  <si>
    <t>反映部门技术推广工作派出中级及以上职称研究人员人数情况。</t>
  </si>
  <si>
    <t>质量指标</t>
  </si>
  <si>
    <t>项目验收合格率</t>
  </si>
  <si>
    <t>&gt;</t>
  </si>
  <si>
    <t>90</t>
  </si>
  <si>
    <t>%</t>
  </si>
  <si>
    <t>反映科技推广项目完成质量。
项目验收合格率=（验收合格项目数/科技推广项目数）*100%</t>
  </si>
  <si>
    <t>效益指标</t>
  </si>
  <si>
    <t>社会效益</t>
  </si>
  <si>
    <t>人才指标</t>
  </si>
  <si>
    <t>=</t>
  </si>
  <si>
    <t>反映科技培训开展情况，提高受益人群的科技素质。</t>
  </si>
  <si>
    <t>带动就业人数</t>
  </si>
  <si>
    <t>60</t>
  </si>
  <si>
    <t>反映项目实施后带动示范区受益人群就业情况。</t>
  </si>
  <si>
    <t>满意度指标</t>
  </si>
  <si>
    <t>服务对象满意度</t>
  </si>
  <si>
    <t>事业单位其他人员满意度</t>
  </si>
  <si>
    <t>85</t>
  </si>
  <si>
    <t>事业单位其他人员对服务对象的满意程度。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</si>
  <si>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</si>
  <si>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</si>
  <si>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</si>
  <si>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</si>
  <si>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</si>
  <si>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</si>
  <si>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</si>
  <si>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</si>
  <si>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</si>
  <si>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</si>
  <si>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</si>
  <si>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</si>
  <si>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</si>
  <si>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</si>
  <si>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</si>
  <si>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</t>
  </si>
  <si>
    <t>C23120302 车辆加油、添加燃料服务</t>
  </si>
  <si>
    <t>年</t>
  </si>
  <si>
    <t>车辆维修</t>
  </si>
  <si>
    <t>C23120301 车辆维修和保养服务</t>
  </si>
  <si>
    <t>车辆保险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</si>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</sst>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  <numFmt numFmtId="177" formatCode="yyyy\-mm\-dd"/>
    <numFmt numFmtId="178" formatCode="#,##0.00;\-#,##0.00;;@"/>
    <numFmt numFmtId="179" formatCode="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0" fontId="7" fillId="0" borderId="7">
      <alignment horizontal="right" vertical="center"/>
    </xf>
    <xf numFmtId="178" fontId="7" fillId="0" borderId="7">
      <alignment horizontal="right" vertical="center"/>
    </xf>
    <xf numFmtId="49" fontId="7" fillId="0" borderId="7">
      <alignment horizontal="left" vertical="center" wrapText="1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8" fontId="5" fillId="0" borderId="7" xfId="54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8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8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8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3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3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178" fontId="5" fillId="0" borderId="0" xfId="54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8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TimeStyle" xfId="49"/>
    <cellStyle name="DateStyle" xfId="50"/>
    <cellStyle name="PercentStyle" xfId="51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"单位名称："&amp;"云南省自然资源厅矿产资源储量评审中心"</f>
        <v>单位名称：云南省自然资源厅矿产资源储量评审中心</v>
      </c>
      <c r="B3" s="131"/>
      <c r="C3" s="131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2" t="s">
        <v>8</v>
      </c>
      <c r="B7" s="120"/>
      <c r="C7" s="110" t="str">
        <f>"一"&amp;"、"&amp;"社会保障和就业支出"</f>
        <v>一、社会保障和就业支出</v>
      </c>
      <c r="D7" s="120">
        <v>84000</v>
      </c>
    </row>
    <row r="8" ht="25.4" customHeight="1" spans="1:4">
      <c r="A8" s="142" t="s">
        <v>9</v>
      </c>
      <c r="B8" s="120"/>
      <c r="C8" s="110" t="str">
        <f>"二"&amp;"、"&amp;"卫生健康支出"</f>
        <v>二、卫生健康支出</v>
      </c>
      <c r="D8" s="120">
        <v>46000</v>
      </c>
    </row>
    <row r="9" ht="25.4" customHeight="1" spans="1:4">
      <c r="A9" s="142" t="s">
        <v>10</v>
      </c>
      <c r="B9" s="120"/>
      <c r="C9" s="110" t="str">
        <f>"三"&amp;"、"&amp;"自然资源海洋气象等支出"</f>
        <v>三、自然资源海洋气象等支出</v>
      </c>
      <c r="D9" s="120">
        <v>1221000</v>
      </c>
    </row>
    <row r="10" ht="25.4" customHeight="1" spans="1:4">
      <c r="A10" s="142" t="s">
        <v>11</v>
      </c>
      <c r="B10" s="87"/>
      <c r="C10" s="110" t="str">
        <f>"四"&amp;"、"&amp;"住房保障支出"</f>
        <v>四、住房保障支出</v>
      </c>
      <c r="D10" s="120">
        <v>70000</v>
      </c>
    </row>
    <row r="11" ht="25.4" customHeight="1" spans="1:4">
      <c r="A11" s="142" t="s">
        <v>12</v>
      </c>
      <c r="B11" s="120">
        <v>600</v>
      </c>
      <c r="C11" s="110"/>
      <c r="D11" s="120"/>
    </row>
    <row r="12" ht="25.4" customHeight="1" spans="1:4">
      <c r="A12" s="142" t="s">
        <v>13</v>
      </c>
      <c r="B12" s="87">
        <v>600</v>
      </c>
      <c r="C12" s="110"/>
      <c r="D12" s="120"/>
    </row>
    <row r="13" ht="25.4" customHeight="1" spans="1:4">
      <c r="A13" s="142" t="s">
        <v>14</v>
      </c>
      <c r="B13" s="87"/>
      <c r="C13" s="110"/>
      <c r="D13" s="120"/>
    </row>
    <row r="14" ht="25.4" customHeight="1" spans="1:4">
      <c r="A14" s="142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38">
        <v>600</v>
      </c>
      <c r="C17" s="139" t="s">
        <v>19</v>
      </c>
      <c r="D17" s="138">
        <v>1421000</v>
      </c>
    </row>
    <row r="18" ht="25.4" customHeight="1" spans="1:4">
      <c r="A18" s="171" t="s">
        <v>20</v>
      </c>
      <c r="B18" s="138">
        <v>1650000</v>
      </c>
      <c r="C18" s="172" t="s">
        <v>21</v>
      </c>
      <c r="D18" s="173">
        <v>229600</v>
      </c>
    </row>
    <row r="19" ht="25.4" customHeight="1" spans="1:4">
      <c r="A19" s="174" t="s">
        <v>22</v>
      </c>
      <c r="B19" s="120"/>
      <c r="C19" s="140" t="s">
        <v>22</v>
      </c>
      <c r="D19" s="87"/>
    </row>
    <row r="20" ht="25.4" customHeight="1" spans="1:4">
      <c r="A20" s="174" t="s">
        <v>23</v>
      </c>
      <c r="B20" s="120">
        <v>1650000</v>
      </c>
      <c r="C20" s="140" t="s">
        <v>23</v>
      </c>
      <c r="D20" s="87">
        <v>229600</v>
      </c>
    </row>
    <row r="21" ht="25.4" customHeight="1" spans="1:4">
      <c r="A21" s="175" t="s">
        <v>24</v>
      </c>
      <c r="B21" s="138">
        <v>1650600</v>
      </c>
      <c r="C21" s="139" t="s">
        <v>25</v>
      </c>
      <c r="D21" s="134">
        <v>1650600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"单位名称："&amp;"云南省自然资源厅矿产资源储量评审中心"</f>
        <v>单位名称：云南省自然资源厅矿产资源储量评审中心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1650600</v>
      </c>
      <c r="D8" s="120">
        <v>600</v>
      </c>
      <c r="E8" s="87"/>
      <c r="F8" s="87"/>
      <c r="G8" s="87"/>
      <c r="H8" s="87"/>
      <c r="I8" s="87">
        <v>600</v>
      </c>
      <c r="J8" s="87">
        <v>600</v>
      </c>
      <c r="K8" s="87"/>
      <c r="L8" s="87"/>
      <c r="M8" s="87"/>
      <c r="N8" s="87"/>
      <c r="O8" s="87">
        <v>1650000</v>
      </c>
      <c r="P8" s="87"/>
      <c r="Q8" s="87"/>
      <c r="R8" s="87"/>
      <c r="S8" s="87">
        <v>1650000</v>
      </c>
    </row>
    <row r="9" ht="16.5" customHeight="1" spans="1:19">
      <c r="A9" s="166" t="s">
        <v>30</v>
      </c>
      <c r="B9" s="167"/>
      <c r="C9" s="120">
        <v>1650600</v>
      </c>
      <c r="D9" s="120">
        <v>600</v>
      </c>
      <c r="E9" s="87"/>
      <c r="F9" s="87"/>
      <c r="G9" s="87"/>
      <c r="H9" s="87"/>
      <c r="I9" s="87">
        <v>600</v>
      </c>
      <c r="J9" s="87">
        <v>600</v>
      </c>
      <c r="K9" s="87"/>
      <c r="L9" s="87"/>
      <c r="M9" s="87"/>
      <c r="N9" s="87"/>
      <c r="O9" s="87">
        <v>1650000</v>
      </c>
      <c r="P9" s="87"/>
      <c r="Q9" s="87"/>
      <c r="R9" s="87"/>
      <c r="S9" s="87">
        <v>1650000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"单位名称："&amp;"云南省自然资源厅矿产资源储量评审中心"</f>
        <v>单位名称：云南省自然资源厅矿产资源储量评审中心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3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84000</v>
      </c>
      <c r="D7" s="120"/>
      <c r="E7" s="120"/>
      <c r="F7" s="120"/>
      <c r="G7" s="87"/>
      <c r="H7" s="120"/>
      <c r="I7" s="120"/>
      <c r="J7" s="120">
        <v>84000</v>
      </c>
      <c r="K7" s="120">
        <v>84000</v>
      </c>
      <c r="L7" s="120"/>
      <c r="M7" s="87"/>
      <c r="N7" s="120"/>
      <c r="O7" s="120"/>
    </row>
    <row r="8" ht="20.25" customHeight="1" spans="1:15">
      <c r="A8" s="144" t="s">
        <v>61</v>
      </c>
      <c r="B8" s="144" t="s">
        <v>62</v>
      </c>
      <c r="C8" s="120">
        <v>80000</v>
      </c>
      <c r="D8" s="120"/>
      <c r="E8" s="120"/>
      <c r="F8" s="120"/>
      <c r="G8" s="87"/>
      <c r="H8" s="120"/>
      <c r="I8" s="120"/>
      <c r="J8" s="120">
        <v>80000</v>
      </c>
      <c r="K8" s="120">
        <v>80000</v>
      </c>
      <c r="L8" s="120"/>
      <c r="M8" s="87"/>
      <c r="N8" s="120"/>
      <c r="O8" s="120"/>
    </row>
    <row r="9" ht="20.25" customHeight="1" spans="1:15">
      <c r="A9" s="145" t="s">
        <v>63</v>
      </c>
      <c r="B9" s="145" t="s">
        <v>64</v>
      </c>
      <c r="C9" s="120">
        <v>40000</v>
      </c>
      <c r="D9" s="120"/>
      <c r="E9" s="120"/>
      <c r="F9" s="120"/>
      <c r="G9" s="87"/>
      <c r="H9" s="120"/>
      <c r="I9" s="120"/>
      <c r="J9" s="120">
        <v>40000</v>
      </c>
      <c r="K9" s="120">
        <v>40000</v>
      </c>
      <c r="L9" s="120"/>
      <c r="M9" s="87"/>
      <c r="N9" s="120"/>
      <c r="O9" s="120"/>
    </row>
    <row r="10" ht="20.25" customHeight="1" spans="1:15">
      <c r="A10" s="145" t="s">
        <v>65</v>
      </c>
      <c r="B10" s="145" t="s">
        <v>66</v>
      </c>
      <c r="C10" s="120">
        <v>40000</v>
      </c>
      <c r="D10" s="120"/>
      <c r="E10" s="120"/>
      <c r="F10" s="120"/>
      <c r="G10" s="87"/>
      <c r="H10" s="120"/>
      <c r="I10" s="120"/>
      <c r="J10" s="120">
        <v>40000</v>
      </c>
      <c r="K10" s="120">
        <v>40000</v>
      </c>
      <c r="L10" s="120"/>
      <c r="M10" s="87"/>
      <c r="N10" s="120"/>
      <c r="O10" s="120"/>
    </row>
    <row r="11" ht="20.25" customHeight="1" spans="1:15">
      <c r="A11" s="144" t="s">
        <v>67</v>
      </c>
      <c r="B11" s="144" t="s">
        <v>68</v>
      </c>
      <c r="C11" s="120">
        <v>4000</v>
      </c>
      <c r="D11" s="120"/>
      <c r="E11" s="120"/>
      <c r="F11" s="120"/>
      <c r="G11" s="87"/>
      <c r="H11" s="120"/>
      <c r="I11" s="120"/>
      <c r="J11" s="120">
        <v>4000</v>
      </c>
      <c r="K11" s="120">
        <v>4000</v>
      </c>
      <c r="L11" s="120"/>
      <c r="M11" s="87"/>
      <c r="N11" s="120"/>
      <c r="O11" s="120"/>
    </row>
    <row r="12" ht="20.25" customHeight="1" spans="1:15">
      <c r="A12" s="145" t="s">
        <v>69</v>
      </c>
      <c r="B12" s="145" t="s">
        <v>68</v>
      </c>
      <c r="C12" s="120">
        <v>4000</v>
      </c>
      <c r="D12" s="120"/>
      <c r="E12" s="120"/>
      <c r="F12" s="120"/>
      <c r="G12" s="87"/>
      <c r="H12" s="120"/>
      <c r="I12" s="120"/>
      <c r="J12" s="120">
        <v>4000</v>
      </c>
      <c r="K12" s="120">
        <v>4000</v>
      </c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46000</v>
      </c>
      <c r="D13" s="120"/>
      <c r="E13" s="120"/>
      <c r="F13" s="120"/>
      <c r="G13" s="87"/>
      <c r="H13" s="120"/>
      <c r="I13" s="120"/>
      <c r="J13" s="120">
        <v>46000</v>
      </c>
      <c r="K13" s="120">
        <v>46000</v>
      </c>
      <c r="L13" s="120"/>
      <c r="M13" s="87"/>
      <c r="N13" s="120"/>
      <c r="O13" s="120"/>
    </row>
    <row r="14" ht="20.25" customHeight="1" spans="1:15">
      <c r="A14" s="144" t="s">
        <v>72</v>
      </c>
      <c r="B14" s="144" t="s">
        <v>73</v>
      </c>
      <c r="C14" s="120">
        <v>46000</v>
      </c>
      <c r="D14" s="120"/>
      <c r="E14" s="120"/>
      <c r="F14" s="120"/>
      <c r="G14" s="87"/>
      <c r="H14" s="120"/>
      <c r="I14" s="120"/>
      <c r="J14" s="120">
        <v>46000</v>
      </c>
      <c r="K14" s="120">
        <v>46000</v>
      </c>
      <c r="L14" s="120"/>
      <c r="M14" s="87"/>
      <c r="N14" s="120"/>
      <c r="O14" s="120"/>
    </row>
    <row r="15" ht="20.25" customHeight="1" spans="1:15">
      <c r="A15" s="145" t="s">
        <v>74</v>
      </c>
      <c r="B15" s="145" t="s">
        <v>75</v>
      </c>
      <c r="C15" s="120">
        <v>35000</v>
      </c>
      <c r="D15" s="120"/>
      <c r="E15" s="120"/>
      <c r="F15" s="120"/>
      <c r="G15" s="87"/>
      <c r="H15" s="120"/>
      <c r="I15" s="120"/>
      <c r="J15" s="120">
        <v>35000</v>
      </c>
      <c r="K15" s="120">
        <v>35000</v>
      </c>
      <c r="L15" s="120"/>
      <c r="M15" s="87"/>
      <c r="N15" s="120"/>
      <c r="O15" s="120"/>
    </row>
    <row r="16" ht="20.25" customHeight="1" spans="1:15">
      <c r="A16" s="145" t="s">
        <v>76</v>
      </c>
      <c r="B16" s="145" t="s">
        <v>77</v>
      </c>
      <c r="C16" s="120">
        <v>10000</v>
      </c>
      <c r="D16" s="120"/>
      <c r="E16" s="120"/>
      <c r="F16" s="120"/>
      <c r="G16" s="87"/>
      <c r="H16" s="120"/>
      <c r="I16" s="120"/>
      <c r="J16" s="120">
        <v>10000</v>
      </c>
      <c r="K16" s="120">
        <v>10000</v>
      </c>
      <c r="L16" s="120"/>
      <c r="M16" s="87"/>
      <c r="N16" s="120"/>
      <c r="O16" s="120"/>
    </row>
    <row r="17" ht="20.25" customHeight="1" spans="1:15">
      <c r="A17" s="145" t="s">
        <v>78</v>
      </c>
      <c r="B17" s="145" t="s">
        <v>79</v>
      </c>
      <c r="C17" s="120">
        <v>1000</v>
      </c>
      <c r="D17" s="120"/>
      <c r="E17" s="120"/>
      <c r="F17" s="120"/>
      <c r="G17" s="87"/>
      <c r="H17" s="120"/>
      <c r="I17" s="120"/>
      <c r="J17" s="120">
        <v>1000</v>
      </c>
      <c r="K17" s="120">
        <v>1000</v>
      </c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1221000</v>
      </c>
      <c r="D18" s="120"/>
      <c r="E18" s="120"/>
      <c r="F18" s="120"/>
      <c r="G18" s="87"/>
      <c r="H18" s="120"/>
      <c r="I18" s="120"/>
      <c r="J18" s="120">
        <v>1221000</v>
      </c>
      <c r="K18" s="120">
        <v>1221000</v>
      </c>
      <c r="L18" s="120"/>
      <c r="M18" s="87"/>
      <c r="N18" s="120"/>
      <c r="O18" s="120"/>
    </row>
    <row r="19" ht="20.25" customHeight="1" spans="1:15">
      <c r="A19" s="144" t="s">
        <v>82</v>
      </c>
      <c r="B19" s="144" t="s">
        <v>83</v>
      </c>
      <c r="C19" s="120">
        <v>1221000</v>
      </c>
      <c r="D19" s="120"/>
      <c r="E19" s="120"/>
      <c r="F19" s="120"/>
      <c r="G19" s="87"/>
      <c r="H19" s="120"/>
      <c r="I19" s="120"/>
      <c r="J19" s="120">
        <v>1221000</v>
      </c>
      <c r="K19" s="120">
        <v>1221000</v>
      </c>
      <c r="L19" s="120"/>
      <c r="M19" s="87"/>
      <c r="N19" s="120"/>
      <c r="O19" s="120"/>
    </row>
    <row r="20" ht="20.25" customHeight="1" spans="1:15">
      <c r="A20" s="145" t="s">
        <v>84</v>
      </c>
      <c r="B20" s="145" t="s">
        <v>85</v>
      </c>
      <c r="C20" s="120">
        <v>1221000</v>
      </c>
      <c r="D20" s="120"/>
      <c r="E20" s="120"/>
      <c r="F20" s="120"/>
      <c r="G20" s="87"/>
      <c r="H20" s="120"/>
      <c r="I20" s="120"/>
      <c r="J20" s="120">
        <v>1221000</v>
      </c>
      <c r="K20" s="120">
        <v>1221000</v>
      </c>
      <c r="L20" s="120"/>
      <c r="M20" s="87"/>
      <c r="N20" s="120"/>
      <c r="O20" s="120"/>
    </row>
    <row r="21" ht="20.25" customHeight="1" spans="1:15">
      <c r="A21" s="29" t="s">
        <v>86</v>
      </c>
      <c r="B21" s="29" t="s">
        <v>87</v>
      </c>
      <c r="C21" s="120">
        <v>70000</v>
      </c>
      <c r="D21" s="120"/>
      <c r="E21" s="120"/>
      <c r="F21" s="120"/>
      <c r="G21" s="87"/>
      <c r="H21" s="120"/>
      <c r="I21" s="120"/>
      <c r="J21" s="120">
        <v>70000</v>
      </c>
      <c r="K21" s="120">
        <v>70000</v>
      </c>
      <c r="L21" s="120"/>
      <c r="M21" s="87"/>
      <c r="N21" s="120"/>
      <c r="O21" s="120"/>
    </row>
    <row r="22" ht="20.25" customHeight="1" spans="1:15">
      <c r="A22" s="144" t="s">
        <v>88</v>
      </c>
      <c r="B22" s="144" t="s">
        <v>89</v>
      </c>
      <c r="C22" s="120">
        <v>70000</v>
      </c>
      <c r="D22" s="120"/>
      <c r="E22" s="120"/>
      <c r="F22" s="120"/>
      <c r="G22" s="87"/>
      <c r="H22" s="120"/>
      <c r="I22" s="120"/>
      <c r="J22" s="120">
        <v>70000</v>
      </c>
      <c r="K22" s="120">
        <v>70000</v>
      </c>
      <c r="L22" s="120"/>
      <c r="M22" s="87"/>
      <c r="N22" s="120"/>
      <c r="O22" s="120"/>
    </row>
    <row r="23" ht="20.25" customHeight="1" spans="1:15">
      <c r="A23" s="145" t="s">
        <v>90</v>
      </c>
      <c r="B23" s="145" t="s">
        <v>91</v>
      </c>
      <c r="C23" s="120">
        <v>70000</v>
      </c>
      <c r="D23" s="120"/>
      <c r="E23" s="120"/>
      <c r="F23" s="120"/>
      <c r="G23" s="87"/>
      <c r="H23" s="120"/>
      <c r="I23" s="120"/>
      <c r="J23" s="120">
        <v>70000</v>
      </c>
      <c r="K23" s="120">
        <v>70000</v>
      </c>
      <c r="L23" s="120"/>
      <c r="M23" s="87"/>
      <c r="N23" s="120"/>
      <c r="O23" s="120"/>
    </row>
    <row r="24" ht="17.25" customHeight="1" spans="1:15">
      <c r="A24" s="103" t="s">
        <v>92</v>
      </c>
      <c r="B24" s="104" t="s">
        <v>92</v>
      </c>
      <c r="C24" s="120">
        <v>1421000</v>
      </c>
      <c r="D24" s="120"/>
      <c r="E24" s="120"/>
      <c r="F24" s="120"/>
      <c r="G24" s="87"/>
      <c r="H24" s="120"/>
      <c r="I24" s="120"/>
      <c r="J24" s="120">
        <v>1421000</v>
      </c>
      <c r="K24" s="120">
        <v>1421000</v>
      </c>
      <c r="L24" s="120"/>
      <c r="M24" s="87"/>
      <c r="N24" s="120"/>
      <c r="O24" s="120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7"/>
  <sheetViews>
    <sheetView showZeros="0" workbookViewId="0">
      <selection activeCell="A17" sqref="A17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93</v>
      </c>
    </row>
    <row r="2" ht="31.5" customHeight="1" spans="1:4">
      <c r="A2" s="44" t="s">
        <v>94</v>
      </c>
      <c r="B2" s="130"/>
      <c r="C2" s="130"/>
      <c r="D2" s="130"/>
    </row>
    <row r="3" ht="17.25" customHeight="1" spans="1:4">
      <c r="A3" s="4" t="str">
        <f>"单位名称："&amp;"云南省自然资源厅矿产资源储量评审中心"</f>
        <v>单位名称：云南省自然资源厅矿产资源储量评审中心</v>
      </c>
      <c r="B3" s="131"/>
      <c r="C3" s="131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2" t="s">
        <v>6</v>
      </c>
      <c r="C5" s="15" t="s">
        <v>95</v>
      </c>
      <c r="D5" s="132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3" t="s">
        <v>96</v>
      </c>
      <c r="B7" s="134"/>
      <c r="C7" s="135" t="s">
        <v>97</v>
      </c>
      <c r="D7" s="134"/>
    </row>
    <row r="8" ht="29.15" customHeight="1" spans="1:4">
      <c r="A8" s="136" t="s">
        <v>98</v>
      </c>
      <c r="B8" s="87"/>
      <c r="C8" s="110" t="str">
        <f>"（一）"&amp;"社会保障和就业支出"</f>
        <v>（一）社会保障和就业支出</v>
      </c>
      <c r="D8" s="87"/>
    </row>
    <row r="9" ht="29.15" customHeight="1" spans="1:4">
      <c r="A9" s="136" t="s">
        <v>99</v>
      </c>
      <c r="B9" s="87"/>
      <c r="C9" s="110" t="str">
        <f>"（二）"&amp;"卫生健康支出"</f>
        <v>（二）卫生健康支出</v>
      </c>
      <c r="D9" s="87"/>
    </row>
    <row r="10" ht="29.15" customHeight="1" spans="1:4">
      <c r="A10" s="136" t="s">
        <v>100</v>
      </c>
      <c r="B10" s="87"/>
      <c r="C10" s="110" t="str">
        <f>"（三）"&amp;"自然资源海洋气象等支出"</f>
        <v>（三）自然资源海洋气象等支出</v>
      </c>
      <c r="D10" s="87"/>
    </row>
    <row r="11" ht="29.15" customHeight="1" spans="1:4">
      <c r="A11" s="137" t="s">
        <v>101</v>
      </c>
      <c r="B11" s="138"/>
      <c r="C11" s="110" t="str">
        <f>"（四）"&amp;"住房保障支出"</f>
        <v>（四）住房保障支出</v>
      </c>
      <c r="D11" s="87"/>
    </row>
    <row r="12" ht="29.15" customHeight="1" spans="1:4">
      <c r="A12" s="136" t="s">
        <v>98</v>
      </c>
      <c r="B12" s="120"/>
      <c r="C12" s="139"/>
      <c r="D12" s="138"/>
    </row>
    <row r="13" ht="29.15" customHeight="1" spans="1:4">
      <c r="A13" s="140" t="s">
        <v>99</v>
      </c>
      <c r="B13" s="120"/>
      <c r="C13" s="139"/>
      <c r="D13" s="138"/>
    </row>
    <row r="14" ht="29.15" customHeight="1" spans="1:4">
      <c r="A14" s="140" t="s">
        <v>100</v>
      </c>
      <c r="B14" s="138"/>
      <c r="C14" s="139"/>
      <c r="D14" s="138"/>
    </row>
    <row r="15" ht="29.15" customHeight="1" spans="1:4">
      <c r="A15" s="141"/>
      <c r="B15" s="138"/>
      <c r="C15" s="142" t="s">
        <v>102</v>
      </c>
      <c r="D15" s="138"/>
    </row>
    <row r="16" ht="29.15" customHeight="1" spans="1:4">
      <c r="A16" s="141" t="s">
        <v>103</v>
      </c>
      <c r="B16" s="138"/>
      <c r="C16" s="139" t="s">
        <v>25</v>
      </c>
      <c r="D16" s="138"/>
    </row>
    <row r="17" customHeight="1" spans="1:1">
      <c r="A17" t="s">
        <v>104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9"/>
  <sheetViews>
    <sheetView showZeros="0" workbookViewId="0">
      <selection activeCell="A9" sqref="A9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6"/>
      <c r="F1" s="54"/>
      <c r="G1" s="54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"单位名称："&amp;"云南省自然资源厅矿产资源储量评审中心"</f>
        <v>单位名称：云南省自然资源厅矿产资源储量评审中心</v>
      </c>
      <c r="F3" s="102"/>
      <c r="G3" s="102" t="s">
        <v>2</v>
      </c>
    </row>
    <row r="4" ht="20.25" customHeight="1" spans="1:7">
      <c r="A4" s="122" t="s">
        <v>107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108</v>
      </c>
      <c r="F5" s="94" t="s">
        <v>109</v>
      </c>
      <c r="G5" s="94"/>
    </row>
    <row r="6" ht="13.5" customHeight="1" spans="1:7">
      <c r="A6" s="127" t="s">
        <v>110</v>
      </c>
      <c r="B6" s="127" t="s">
        <v>111</v>
      </c>
      <c r="C6" s="127" t="s">
        <v>112</v>
      </c>
      <c r="D6" s="61"/>
      <c r="E6" s="127" t="s">
        <v>113</v>
      </c>
      <c r="F6" s="127" t="s">
        <v>114</v>
      </c>
      <c r="G6" s="127" t="s">
        <v>115</v>
      </c>
    </row>
    <row r="7" ht="18" customHeight="1" spans="1:7">
      <c r="A7" s="29"/>
      <c r="B7" s="29"/>
      <c r="C7" s="22"/>
      <c r="D7" s="22"/>
      <c r="E7" s="22"/>
      <c r="F7" s="22"/>
      <c r="G7" s="22"/>
    </row>
    <row r="8" ht="18" customHeight="1" spans="1:7">
      <c r="A8" s="128" t="s">
        <v>92</v>
      </c>
      <c r="B8" s="129" t="s">
        <v>92</v>
      </c>
      <c r="C8" s="22"/>
      <c r="D8" s="22"/>
      <c r="E8" s="22"/>
      <c r="F8" s="22"/>
      <c r="G8" s="22"/>
    </row>
    <row r="9" customHeight="1" spans="1:7">
      <c r="A9" t="s">
        <v>104</v>
      </c>
    </row>
  </sheetData>
  <mergeCells count="7">
    <mergeCell ref="A2:G2"/>
    <mergeCell ref="A3:E3"/>
    <mergeCell ref="A4:B4"/>
    <mergeCell ref="D4:F4"/>
    <mergeCell ref="A8:B8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8" sqref="A8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116</v>
      </c>
    </row>
    <row r="2" ht="25.5" customHeight="1" spans="1:6">
      <c r="A2" s="117" t="s">
        <v>117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"单位名称："&amp;"云南省自然资源厅矿产资源储量评审中心"</f>
        <v>单位名称：云南省自然资源厅矿产资源储量评审中心</v>
      </c>
      <c r="B3" s="116"/>
      <c r="C3" s="59"/>
      <c r="F3" s="58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1" t="s">
        <v>32</v>
      </c>
      <c r="D5" s="61" t="s">
        <v>123</v>
      </c>
      <c r="E5" s="61" t="s">
        <v>124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t="s">
        <v>104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13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6"/>
      <c r="W1" s="54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"单位名称："&amp;"云南省自然资源厅矿产资源储量评审中心"</f>
        <v>单位名称：云南省自然资源厅矿产资源储量评审中心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1" t="s">
        <v>134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135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136</v>
      </c>
      <c r="J6" s="46" t="s">
        <v>137</v>
      </c>
      <c r="K6" s="46" t="s">
        <v>138</v>
      </c>
      <c r="L6" s="113" t="s">
        <v>139</v>
      </c>
      <c r="M6" s="113" t="s">
        <v>140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141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1325000</v>
      </c>
      <c r="I9" s="22"/>
      <c r="J9" s="22"/>
      <c r="K9" s="22"/>
      <c r="L9" s="22"/>
      <c r="M9" s="22"/>
      <c r="N9" s="22"/>
      <c r="O9" s="22"/>
      <c r="P9" s="22"/>
      <c r="Q9" s="22"/>
      <c r="R9" s="22">
        <v>1325000</v>
      </c>
      <c r="S9" s="22">
        <v>1325000</v>
      </c>
      <c r="T9" s="22"/>
      <c r="U9" s="22"/>
      <c r="V9" s="22"/>
      <c r="W9" s="22"/>
    </row>
    <row r="10" ht="31.4" customHeight="1" spans="1:23">
      <c r="A10" s="115" t="s">
        <v>45</v>
      </c>
      <c r="B10" s="111" t="s">
        <v>142</v>
      </c>
      <c r="C10" s="110" t="s">
        <v>143</v>
      </c>
      <c r="D10" s="110" t="s">
        <v>84</v>
      </c>
      <c r="E10" s="110" t="s">
        <v>85</v>
      </c>
      <c r="F10" s="110" t="s">
        <v>144</v>
      </c>
      <c r="G10" s="110" t="s">
        <v>145</v>
      </c>
      <c r="H10" s="22">
        <v>460000</v>
      </c>
      <c r="I10" s="22"/>
      <c r="J10" s="22"/>
      <c r="K10" s="22"/>
      <c r="L10" s="22"/>
      <c r="M10" s="22"/>
      <c r="N10" s="22"/>
      <c r="O10" s="22"/>
      <c r="P10" s="22"/>
      <c r="Q10" s="22"/>
      <c r="R10" s="22">
        <v>460000</v>
      </c>
      <c r="S10" s="22">
        <v>460000</v>
      </c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142</v>
      </c>
      <c r="C11" s="110" t="s">
        <v>143</v>
      </c>
      <c r="D11" s="110" t="s">
        <v>84</v>
      </c>
      <c r="E11" s="110" t="s">
        <v>85</v>
      </c>
      <c r="F11" s="110" t="s">
        <v>146</v>
      </c>
      <c r="G11" s="110" t="s">
        <v>147</v>
      </c>
      <c r="H11" s="22">
        <v>180000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180000</v>
      </c>
      <c r="S11" s="22">
        <v>180000</v>
      </c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148</v>
      </c>
      <c r="C12" s="110" t="s">
        <v>149</v>
      </c>
      <c r="D12" s="110" t="s">
        <v>63</v>
      </c>
      <c r="E12" s="110" t="s">
        <v>64</v>
      </c>
      <c r="F12" s="110" t="s">
        <v>150</v>
      </c>
      <c r="G12" s="110" t="s">
        <v>151</v>
      </c>
      <c r="H12" s="22">
        <v>40000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40000</v>
      </c>
      <c r="S12" s="22">
        <v>40000</v>
      </c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148</v>
      </c>
      <c r="C13" s="110" t="s">
        <v>149</v>
      </c>
      <c r="D13" s="110" t="s">
        <v>69</v>
      </c>
      <c r="E13" s="110" t="s">
        <v>68</v>
      </c>
      <c r="F13" s="110" t="s">
        <v>152</v>
      </c>
      <c r="G13" s="110" t="s">
        <v>153</v>
      </c>
      <c r="H13" s="22">
        <v>4000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4000</v>
      </c>
      <c r="S13" s="22">
        <v>4000</v>
      </c>
      <c r="T13" s="22"/>
      <c r="U13" s="22"/>
      <c r="V13" s="22"/>
      <c r="W13" s="22"/>
    </row>
    <row r="14" ht="31.4" customHeight="1" spans="1:23">
      <c r="A14" s="115" t="s">
        <v>45</v>
      </c>
      <c r="B14" s="111" t="s">
        <v>148</v>
      </c>
      <c r="C14" s="110" t="s">
        <v>149</v>
      </c>
      <c r="D14" s="110" t="s">
        <v>74</v>
      </c>
      <c r="E14" s="110" t="s">
        <v>75</v>
      </c>
      <c r="F14" s="110" t="s">
        <v>154</v>
      </c>
      <c r="G14" s="110" t="s">
        <v>155</v>
      </c>
      <c r="H14" s="22">
        <v>35000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35000</v>
      </c>
      <c r="S14" s="22">
        <v>35000</v>
      </c>
      <c r="T14" s="22"/>
      <c r="U14" s="22"/>
      <c r="V14" s="22"/>
      <c r="W14" s="22"/>
    </row>
    <row r="15" ht="31.4" customHeight="1" spans="1:23">
      <c r="A15" s="115" t="s">
        <v>45</v>
      </c>
      <c r="B15" s="111" t="s">
        <v>148</v>
      </c>
      <c r="C15" s="110" t="s">
        <v>149</v>
      </c>
      <c r="D15" s="110" t="s">
        <v>76</v>
      </c>
      <c r="E15" s="110" t="s">
        <v>77</v>
      </c>
      <c r="F15" s="110" t="s">
        <v>156</v>
      </c>
      <c r="G15" s="110" t="s">
        <v>157</v>
      </c>
      <c r="H15" s="22">
        <v>10000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10000</v>
      </c>
      <c r="S15" s="22">
        <v>10000</v>
      </c>
      <c r="T15" s="22"/>
      <c r="U15" s="22"/>
      <c r="V15" s="22"/>
      <c r="W15" s="22"/>
    </row>
    <row r="16" ht="31.4" customHeight="1" spans="1:23">
      <c r="A16" s="115" t="s">
        <v>45</v>
      </c>
      <c r="B16" s="111" t="s">
        <v>148</v>
      </c>
      <c r="C16" s="110" t="s">
        <v>149</v>
      </c>
      <c r="D16" s="110" t="s">
        <v>78</v>
      </c>
      <c r="E16" s="110" t="s">
        <v>79</v>
      </c>
      <c r="F16" s="110" t="s">
        <v>152</v>
      </c>
      <c r="G16" s="110" t="s">
        <v>153</v>
      </c>
      <c r="H16" s="22">
        <v>1000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1000</v>
      </c>
      <c r="S16" s="22">
        <v>1000</v>
      </c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158</v>
      </c>
      <c r="C17" s="110" t="s">
        <v>159</v>
      </c>
      <c r="D17" s="110" t="s">
        <v>65</v>
      </c>
      <c r="E17" s="110" t="s">
        <v>66</v>
      </c>
      <c r="F17" s="110" t="s">
        <v>160</v>
      </c>
      <c r="G17" s="110" t="s">
        <v>161</v>
      </c>
      <c r="H17" s="22">
        <v>40000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40000</v>
      </c>
      <c r="S17" s="22">
        <v>40000</v>
      </c>
      <c r="T17" s="22"/>
      <c r="U17" s="22"/>
      <c r="V17" s="22"/>
      <c r="W17" s="22"/>
    </row>
    <row r="18" ht="31.4" customHeight="1" spans="1:23">
      <c r="A18" s="115" t="s">
        <v>45</v>
      </c>
      <c r="B18" s="111" t="s">
        <v>162</v>
      </c>
      <c r="C18" s="110" t="s">
        <v>91</v>
      </c>
      <c r="D18" s="110" t="s">
        <v>90</v>
      </c>
      <c r="E18" s="110" t="s">
        <v>91</v>
      </c>
      <c r="F18" s="110" t="s">
        <v>163</v>
      </c>
      <c r="G18" s="110" t="s">
        <v>91</v>
      </c>
      <c r="H18" s="22">
        <v>70000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70000</v>
      </c>
      <c r="S18" s="22">
        <v>70000</v>
      </c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164</v>
      </c>
      <c r="C19" s="110" t="s">
        <v>165</v>
      </c>
      <c r="D19" s="110" t="s">
        <v>84</v>
      </c>
      <c r="E19" s="110" t="s">
        <v>85</v>
      </c>
      <c r="F19" s="110" t="s">
        <v>166</v>
      </c>
      <c r="G19" s="110" t="s">
        <v>167</v>
      </c>
      <c r="H19" s="22">
        <v>200000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200000</v>
      </c>
      <c r="S19" s="22">
        <v>200000</v>
      </c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164</v>
      </c>
      <c r="C20" s="110" t="s">
        <v>165</v>
      </c>
      <c r="D20" s="110" t="s">
        <v>84</v>
      </c>
      <c r="E20" s="110" t="s">
        <v>85</v>
      </c>
      <c r="F20" s="110" t="s">
        <v>168</v>
      </c>
      <c r="G20" s="110" t="s">
        <v>169</v>
      </c>
      <c r="H20" s="22">
        <v>2000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2000</v>
      </c>
      <c r="S20" s="22">
        <v>2000</v>
      </c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170</v>
      </c>
      <c r="C21" s="110" t="s">
        <v>171</v>
      </c>
      <c r="D21" s="110" t="s">
        <v>84</v>
      </c>
      <c r="E21" s="110" t="s">
        <v>85</v>
      </c>
      <c r="F21" s="110" t="s">
        <v>172</v>
      </c>
      <c r="G21" s="110" t="s">
        <v>171</v>
      </c>
      <c r="H21" s="22">
        <v>135000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135000</v>
      </c>
      <c r="S21" s="22">
        <v>135000</v>
      </c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173</v>
      </c>
      <c r="C22" s="110" t="s">
        <v>174</v>
      </c>
      <c r="D22" s="110" t="s">
        <v>84</v>
      </c>
      <c r="E22" s="110" t="s">
        <v>85</v>
      </c>
      <c r="F22" s="110" t="s">
        <v>175</v>
      </c>
      <c r="G22" s="110" t="s">
        <v>176</v>
      </c>
      <c r="H22" s="22">
        <v>25000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25000</v>
      </c>
      <c r="S22" s="22">
        <v>25000</v>
      </c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177</v>
      </c>
      <c r="C23" s="110" t="s">
        <v>178</v>
      </c>
      <c r="D23" s="110" t="s">
        <v>84</v>
      </c>
      <c r="E23" s="110" t="s">
        <v>85</v>
      </c>
      <c r="F23" s="110" t="s">
        <v>179</v>
      </c>
      <c r="G23" s="110" t="s">
        <v>178</v>
      </c>
      <c r="H23" s="22">
        <v>20000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20000</v>
      </c>
      <c r="S23" s="22">
        <v>20000</v>
      </c>
      <c r="T23" s="22"/>
      <c r="U23" s="22"/>
      <c r="V23" s="22"/>
      <c r="W23" s="22"/>
    </row>
    <row r="24" ht="31.4" customHeight="1" spans="1:23">
      <c r="A24" s="115" t="s">
        <v>45</v>
      </c>
      <c r="B24" s="111" t="s">
        <v>180</v>
      </c>
      <c r="C24" s="110" t="s">
        <v>181</v>
      </c>
      <c r="D24" s="110" t="s">
        <v>84</v>
      </c>
      <c r="E24" s="110" t="s">
        <v>85</v>
      </c>
      <c r="F24" s="110" t="s">
        <v>182</v>
      </c>
      <c r="G24" s="110" t="s">
        <v>183</v>
      </c>
      <c r="H24" s="22">
        <v>10000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10000</v>
      </c>
      <c r="S24" s="22">
        <v>10000</v>
      </c>
      <c r="T24" s="22"/>
      <c r="U24" s="22"/>
      <c r="V24" s="22"/>
      <c r="W24" s="22"/>
    </row>
    <row r="25" ht="31.4" customHeight="1" spans="1:23">
      <c r="A25" s="115" t="s">
        <v>45</v>
      </c>
      <c r="B25" s="111" t="s">
        <v>180</v>
      </c>
      <c r="C25" s="110" t="s">
        <v>181</v>
      </c>
      <c r="D25" s="110" t="s">
        <v>84</v>
      </c>
      <c r="E25" s="110" t="s">
        <v>85</v>
      </c>
      <c r="F25" s="110" t="s">
        <v>184</v>
      </c>
      <c r="G25" s="110" t="s">
        <v>185</v>
      </c>
      <c r="H25" s="22">
        <v>7000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7000</v>
      </c>
      <c r="S25" s="22">
        <v>7000</v>
      </c>
      <c r="T25" s="22"/>
      <c r="U25" s="22"/>
      <c r="V25" s="22"/>
      <c r="W25" s="22"/>
    </row>
    <row r="26" ht="31.4" customHeight="1" spans="1:23">
      <c r="A26" s="115" t="s">
        <v>45</v>
      </c>
      <c r="B26" s="111" t="s">
        <v>180</v>
      </c>
      <c r="C26" s="110" t="s">
        <v>181</v>
      </c>
      <c r="D26" s="110" t="s">
        <v>84</v>
      </c>
      <c r="E26" s="110" t="s">
        <v>85</v>
      </c>
      <c r="F26" s="110" t="s">
        <v>186</v>
      </c>
      <c r="G26" s="110" t="s">
        <v>187</v>
      </c>
      <c r="H26" s="22">
        <v>25000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25000</v>
      </c>
      <c r="S26" s="22">
        <v>25000</v>
      </c>
      <c r="T26" s="22"/>
      <c r="U26" s="22"/>
      <c r="V26" s="22"/>
      <c r="W26" s="22"/>
    </row>
    <row r="27" ht="31.4" customHeight="1" spans="1:23">
      <c r="A27" s="115" t="s">
        <v>45</v>
      </c>
      <c r="B27" s="111" t="s">
        <v>180</v>
      </c>
      <c r="C27" s="110" t="s">
        <v>181</v>
      </c>
      <c r="D27" s="110" t="s">
        <v>84</v>
      </c>
      <c r="E27" s="110" t="s">
        <v>85</v>
      </c>
      <c r="F27" s="110" t="s">
        <v>188</v>
      </c>
      <c r="G27" s="110" t="s">
        <v>189</v>
      </c>
      <c r="H27" s="22">
        <v>6000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6000</v>
      </c>
      <c r="S27" s="22">
        <v>6000</v>
      </c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180</v>
      </c>
      <c r="C28" s="110" t="s">
        <v>181</v>
      </c>
      <c r="D28" s="110" t="s">
        <v>84</v>
      </c>
      <c r="E28" s="110" t="s">
        <v>85</v>
      </c>
      <c r="F28" s="110" t="s">
        <v>190</v>
      </c>
      <c r="G28" s="110" t="s">
        <v>191</v>
      </c>
      <c r="H28" s="22">
        <v>5000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5000</v>
      </c>
      <c r="S28" s="22">
        <v>5000</v>
      </c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180</v>
      </c>
      <c r="C29" s="110" t="s">
        <v>181</v>
      </c>
      <c r="D29" s="110" t="s">
        <v>84</v>
      </c>
      <c r="E29" s="110" t="s">
        <v>85</v>
      </c>
      <c r="F29" s="110" t="s">
        <v>192</v>
      </c>
      <c r="G29" s="110" t="s">
        <v>193</v>
      </c>
      <c r="H29" s="22">
        <v>15000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15000</v>
      </c>
      <c r="S29" s="22">
        <v>15000</v>
      </c>
      <c r="T29" s="22"/>
      <c r="U29" s="22"/>
      <c r="V29" s="22"/>
      <c r="W29" s="22"/>
    </row>
    <row r="30" ht="31.4" customHeight="1" spans="1:23">
      <c r="A30" s="115" t="s">
        <v>45</v>
      </c>
      <c r="B30" s="111" t="s">
        <v>180</v>
      </c>
      <c r="C30" s="110" t="s">
        <v>181</v>
      </c>
      <c r="D30" s="110" t="s">
        <v>84</v>
      </c>
      <c r="E30" s="110" t="s">
        <v>85</v>
      </c>
      <c r="F30" s="110" t="s">
        <v>194</v>
      </c>
      <c r="G30" s="110" t="s">
        <v>195</v>
      </c>
      <c r="H30" s="22">
        <v>20000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20000</v>
      </c>
      <c r="S30" s="22">
        <v>20000</v>
      </c>
      <c r="T30" s="22"/>
      <c r="U30" s="22"/>
      <c r="V30" s="22"/>
      <c r="W30" s="22"/>
    </row>
    <row r="31" ht="31.4" customHeight="1" spans="1:23">
      <c r="A31" s="115" t="s">
        <v>45</v>
      </c>
      <c r="B31" s="111" t="s">
        <v>180</v>
      </c>
      <c r="C31" s="110" t="s">
        <v>181</v>
      </c>
      <c r="D31" s="110" t="s">
        <v>84</v>
      </c>
      <c r="E31" s="110" t="s">
        <v>85</v>
      </c>
      <c r="F31" s="110" t="s">
        <v>196</v>
      </c>
      <c r="G31" s="110" t="s">
        <v>197</v>
      </c>
      <c r="H31" s="22">
        <v>15000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15000</v>
      </c>
      <c r="S31" s="22">
        <v>15000</v>
      </c>
      <c r="T31" s="22"/>
      <c r="U31" s="22"/>
      <c r="V31" s="22"/>
      <c r="W31" s="22"/>
    </row>
    <row r="32" ht="18.75" customHeight="1" spans="1:23">
      <c r="A32" s="30" t="s">
        <v>92</v>
      </c>
      <c r="B32" s="31"/>
      <c r="C32" s="31"/>
      <c r="D32" s="31"/>
      <c r="E32" s="31"/>
      <c r="F32" s="31"/>
      <c r="G32" s="32"/>
      <c r="H32" s="22">
        <v>1325000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1325000</v>
      </c>
      <c r="S32" s="22">
        <v>1325000</v>
      </c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198</v>
      </c>
    </row>
    <row r="2" ht="27.75" customHeight="1" spans="1:23">
      <c r="A2" s="26" t="s">
        <v>199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"单位名称："&amp;"云南省自然资源厅矿产资源储量评审中心"</f>
        <v>单位名称：云南省自然资源厅矿产资源储量评审中心</v>
      </c>
      <c r="B3" s="107" t="str">
        <f t="shared" si="0"/>
        <v>单位名称：云南省自然资源厅矿产资源储量评审中心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118</v>
      </c>
    </row>
    <row r="4" ht="21.75" customHeight="1" spans="1:23">
      <c r="A4" s="8" t="s">
        <v>200</v>
      </c>
      <c r="B4" s="8" t="s">
        <v>128</v>
      </c>
      <c r="C4" s="8" t="s">
        <v>129</v>
      </c>
      <c r="D4" s="8" t="s">
        <v>201</v>
      </c>
      <c r="E4" s="9" t="s">
        <v>130</v>
      </c>
      <c r="F4" s="9" t="s">
        <v>131</v>
      </c>
      <c r="G4" s="9" t="s">
        <v>132</v>
      </c>
      <c r="H4" s="9" t="s">
        <v>133</v>
      </c>
      <c r="I4" s="61" t="s">
        <v>30</v>
      </c>
      <c r="J4" s="61" t="s">
        <v>202</v>
      </c>
      <c r="K4" s="61"/>
      <c r="L4" s="61"/>
      <c r="M4" s="61"/>
      <c r="N4" s="108" t="s">
        <v>135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203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204</v>
      </c>
      <c r="D8" s="110"/>
      <c r="E8" s="110"/>
      <c r="F8" s="110"/>
      <c r="G8" s="110"/>
      <c r="H8" s="110"/>
      <c r="I8" s="112">
        <v>96000</v>
      </c>
      <c r="J8" s="112"/>
      <c r="K8" s="112"/>
      <c r="L8" s="112"/>
      <c r="M8" s="112"/>
      <c r="N8" s="112"/>
      <c r="O8" s="112"/>
      <c r="P8" s="112"/>
      <c r="Q8" s="112"/>
      <c r="R8" s="112">
        <v>96000</v>
      </c>
      <c r="S8" s="112">
        <v>96000</v>
      </c>
      <c r="T8" s="112"/>
      <c r="U8" s="87"/>
      <c r="V8" s="112"/>
      <c r="W8" s="112"/>
    </row>
    <row r="9" ht="32.9" customHeight="1" spans="1:23">
      <c r="A9" s="110" t="s">
        <v>205</v>
      </c>
      <c r="B9" s="111" t="s">
        <v>206</v>
      </c>
      <c r="C9" s="110" t="s">
        <v>204</v>
      </c>
      <c r="D9" s="110" t="s">
        <v>45</v>
      </c>
      <c r="E9" s="110" t="s">
        <v>84</v>
      </c>
      <c r="F9" s="110" t="s">
        <v>85</v>
      </c>
      <c r="G9" s="110" t="s">
        <v>172</v>
      </c>
      <c r="H9" s="110" t="s">
        <v>171</v>
      </c>
      <c r="I9" s="112">
        <v>96000</v>
      </c>
      <c r="J9" s="112"/>
      <c r="K9" s="112"/>
      <c r="L9" s="112"/>
      <c r="M9" s="112"/>
      <c r="N9" s="112"/>
      <c r="O9" s="112"/>
      <c r="P9" s="112"/>
      <c r="Q9" s="112"/>
      <c r="R9" s="112">
        <v>96000</v>
      </c>
      <c r="S9" s="112">
        <v>96000</v>
      </c>
      <c r="T9" s="112"/>
      <c r="U9" s="87"/>
      <c r="V9" s="112"/>
      <c r="W9" s="112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2">
        <v>96000</v>
      </c>
      <c r="J10" s="112"/>
      <c r="K10" s="112"/>
      <c r="L10" s="112"/>
      <c r="M10" s="112"/>
      <c r="N10" s="112"/>
      <c r="O10" s="112"/>
      <c r="P10" s="112"/>
      <c r="Q10" s="112"/>
      <c r="R10" s="112">
        <v>96000</v>
      </c>
      <c r="S10" s="112">
        <v>96000</v>
      </c>
      <c r="T10" s="112"/>
      <c r="U10" s="87"/>
      <c r="V10" s="112"/>
      <c r="W10" s="112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1"/>
  <sheetViews>
    <sheetView showZeros="0" tabSelected="1" workbookViewId="0">
      <selection activeCell="B20" sqref="B20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207</v>
      </c>
    </row>
    <row r="2" ht="28.5" customHeight="1" spans="1:10">
      <c r="A2" s="44" t="s">
        <v>208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"单位名称："&amp;"云南省自然资源厅矿产资源储量评审中心"</f>
        <v>单位名称：云南省自然资源厅矿产资源储量评审中心</v>
      </c>
    </row>
    <row r="4" ht="14.25" customHeight="1" spans="1:10">
      <c r="A4" s="46" t="s">
        <v>209</v>
      </c>
      <c r="B4" s="46" t="s">
        <v>210</v>
      </c>
      <c r="C4" s="46" t="s">
        <v>211</v>
      </c>
      <c r="D4" s="46" t="s">
        <v>212</v>
      </c>
      <c r="E4" s="46" t="s">
        <v>213</v>
      </c>
      <c r="F4" s="47" t="s">
        <v>214</v>
      </c>
      <c r="G4" s="46" t="s">
        <v>215</v>
      </c>
      <c r="H4" s="47" t="s">
        <v>216</v>
      </c>
      <c r="I4" s="47" t="s">
        <v>217</v>
      </c>
      <c r="J4" s="46" t="s">
        <v>218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204</v>
      </c>
      <c r="B7" s="52" t="s">
        <v>219</v>
      </c>
      <c r="C7" s="52" t="s">
        <v>220</v>
      </c>
      <c r="D7" s="52" t="s">
        <v>221</v>
      </c>
      <c r="E7" s="48" t="s">
        <v>222</v>
      </c>
      <c r="F7" s="52" t="s">
        <v>223</v>
      </c>
      <c r="G7" s="48" t="s">
        <v>224</v>
      </c>
      <c r="H7" s="52" t="s">
        <v>225</v>
      </c>
      <c r="I7" s="52" t="s">
        <v>226</v>
      </c>
      <c r="J7" s="53" t="s">
        <v>227</v>
      </c>
    </row>
    <row r="8" ht="47.3" customHeight="1" spans="1:10">
      <c r="A8" s="105" t="s">
        <v>204</v>
      </c>
      <c r="B8" s="52" t="s">
        <v>219</v>
      </c>
      <c r="C8" s="52" t="s">
        <v>220</v>
      </c>
      <c r="D8" s="52" t="s">
        <v>228</v>
      </c>
      <c r="E8" s="48" t="s">
        <v>229</v>
      </c>
      <c r="F8" s="52" t="s">
        <v>230</v>
      </c>
      <c r="G8" s="48" t="s">
        <v>231</v>
      </c>
      <c r="H8" s="52" t="s">
        <v>232</v>
      </c>
      <c r="I8" s="52" t="s">
        <v>226</v>
      </c>
      <c r="J8" s="53" t="s">
        <v>233</v>
      </c>
    </row>
    <row r="9" ht="47.3" customHeight="1" spans="1:10">
      <c r="A9" s="105" t="s">
        <v>204</v>
      </c>
      <c r="B9" s="52" t="s">
        <v>219</v>
      </c>
      <c r="C9" s="52" t="s">
        <v>234</v>
      </c>
      <c r="D9" s="52" t="s">
        <v>235</v>
      </c>
      <c r="E9" s="48" t="s">
        <v>236</v>
      </c>
      <c r="F9" s="52" t="s">
        <v>237</v>
      </c>
      <c r="G9" s="48" t="s">
        <v>224</v>
      </c>
      <c r="H9" s="52" t="s">
        <v>225</v>
      </c>
      <c r="I9" s="52" t="s">
        <v>226</v>
      </c>
      <c r="J9" s="53" t="s">
        <v>238</v>
      </c>
    </row>
    <row r="10" ht="47.3" customHeight="1" spans="1:10">
      <c r="A10" s="105" t="s">
        <v>204</v>
      </c>
      <c r="B10" s="52" t="s">
        <v>219</v>
      </c>
      <c r="C10" s="52" t="s">
        <v>234</v>
      </c>
      <c r="D10" s="52" t="s">
        <v>235</v>
      </c>
      <c r="E10" s="48" t="s">
        <v>239</v>
      </c>
      <c r="F10" s="52" t="s">
        <v>223</v>
      </c>
      <c r="G10" s="48" t="s">
        <v>240</v>
      </c>
      <c r="H10" s="52" t="s">
        <v>225</v>
      </c>
      <c r="I10" s="52" t="s">
        <v>226</v>
      </c>
      <c r="J10" s="53" t="s">
        <v>241</v>
      </c>
    </row>
    <row r="11" ht="47.3" customHeight="1" spans="1:10">
      <c r="A11" s="105" t="s">
        <v>204</v>
      </c>
      <c r="B11" s="52" t="s">
        <v>219</v>
      </c>
      <c r="C11" s="52" t="s">
        <v>242</v>
      </c>
      <c r="D11" s="52" t="s">
        <v>243</v>
      </c>
      <c r="E11" s="48" t="s">
        <v>244</v>
      </c>
      <c r="F11" s="52" t="s">
        <v>223</v>
      </c>
      <c r="G11" s="48" t="s">
        <v>245</v>
      </c>
      <c r="H11" s="52" t="s">
        <v>232</v>
      </c>
      <c r="I11" s="52" t="s">
        <v>226</v>
      </c>
      <c r="J11" s="53" t="s">
        <v>246</v>
      </c>
    </row>
  </sheetData>
  <mergeCells count="4">
    <mergeCell ref="A2:J2"/>
    <mergeCell ref="A3:H3"/>
    <mergeCell ref="A7:A11"/>
    <mergeCell ref="B7:B1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14" sqref="C14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247</v>
      </c>
    </row>
    <row r="2" ht="28.5" customHeight="1" spans="1:6">
      <c r="A2" s="26" t="s">
        <v>248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"单位名称："&amp;"云南省自然资源厅矿产资源储量评审中心"</f>
        <v>单位名称：云南省自然资源厅矿产资源储量评审中心</v>
      </c>
      <c r="B3" s="100"/>
      <c r="C3" s="101"/>
      <c r="D3" s="57"/>
      <c r="E3" s="57"/>
      <c r="F3" s="102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249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92</v>
      </c>
      <c r="B8" s="104"/>
      <c r="C8" s="104" t="s">
        <v>92</v>
      </c>
      <c r="D8" s="22"/>
      <c r="E8" s="22"/>
      <c r="F8" s="22"/>
    </row>
    <row r="9" customHeight="1" spans="1:6">
      <c r="A9" t="s">
        <v>104</v>
      </c>
    </row>
  </sheetData>
  <mergeCells count="7">
    <mergeCell ref="A2:F2"/>
    <mergeCell ref="A3:B3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250</v>
      </c>
    </row>
    <row r="2" ht="27.75" customHeight="1" spans="1:17">
      <c r="A2" s="55" t="s">
        <v>251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"单位名称："&amp;"云南省自然资源厅矿产资源储量评审中心"</f>
        <v>单位名称：云南省自然资源厅矿产资源储量评审中心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118</v>
      </c>
    </row>
    <row r="4" ht="15.75" customHeight="1" spans="1:17">
      <c r="A4" s="9" t="s">
        <v>252</v>
      </c>
      <c r="B4" s="71" t="s">
        <v>253</v>
      </c>
      <c r="C4" s="71" t="s">
        <v>254</v>
      </c>
      <c r="D4" s="71" t="s">
        <v>255</v>
      </c>
      <c r="E4" s="71" t="s">
        <v>256</v>
      </c>
      <c r="F4" s="71" t="s">
        <v>257</v>
      </c>
      <c r="G4" s="72" t="s">
        <v>134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258</v>
      </c>
      <c r="J5" s="76" t="s">
        <v>259</v>
      </c>
      <c r="K5" s="77" t="s">
        <v>260</v>
      </c>
      <c r="L5" s="78" t="s">
        <v>261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141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20000</v>
      </c>
      <c r="G8" s="22">
        <v>25000</v>
      </c>
      <c r="H8" s="22"/>
      <c r="I8" s="22"/>
      <c r="J8" s="22"/>
      <c r="K8" s="22"/>
      <c r="L8" s="22">
        <v>25000</v>
      </c>
      <c r="M8" s="22">
        <v>25000</v>
      </c>
      <c r="N8" s="22"/>
      <c r="O8" s="22"/>
      <c r="P8" s="22"/>
      <c r="Q8" s="22"/>
    </row>
    <row r="9" ht="21" customHeight="1" spans="1:17">
      <c r="A9" s="97" t="s">
        <v>174</v>
      </c>
      <c r="B9" s="85" t="s">
        <v>262</v>
      </c>
      <c r="C9" s="85" t="s">
        <v>263</v>
      </c>
      <c r="D9" s="98" t="s">
        <v>264</v>
      </c>
      <c r="E9" s="99">
        <v>1</v>
      </c>
      <c r="F9" s="22"/>
      <c r="G9" s="22">
        <v>2500</v>
      </c>
      <c r="H9" s="22"/>
      <c r="I9" s="22"/>
      <c r="J9" s="22"/>
      <c r="K9" s="22"/>
      <c r="L9" s="22">
        <v>2500</v>
      </c>
      <c r="M9" s="22">
        <v>2500</v>
      </c>
      <c r="N9" s="22"/>
      <c r="O9" s="22"/>
      <c r="P9" s="22"/>
      <c r="Q9" s="22"/>
    </row>
    <row r="10" ht="21" customHeight="1" spans="1:17">
      <c r="A10" s="97" t="s">
        <v>174</v>
      </c>
      <c r="B10" s="85" t="s">
        <v>265</v>
      </c>
      <c r="C10" s="85" t="s">
        <v>266</v>
      </c>
      <c r="D10" s="98" t="s">
        <v>264</v>
      </c>
      <c r="E10" s="99">
        <v>1</v>
      </c>
      <c r="F10" s="22">
        <v>20000</v>
      </c>
      <c r="G10" s="22">
        <v>20000</v>
      </c>
      <c r="H10" s="22"/>
      <c r="I10" s="22"/>
      <c r="J10" s="22"/>
      <c r="K10" s="22"/>
      <c r="L10" s="22">
        <v>20000</v>
      </c>
      <c r="M10" s="22">
        <v>20000</v>
      </c>
      <c r="N10" s="22"/>
      <c r="O10" s="22"/>
      <c r="P10" s="22"/>
      <c r="Q10" s="22"/>
    </row>
    <row r="11" ht="21" customHeight="1" spans="1:17">
      <c r="A11" s="97" t="s">
        <v>174</v>
      </c>
      <c r="B11" s="85" t="s">
        <v>267</v>
      </c>
      <c r="C11" s="85" t="s">
        <v>268</v>
      </c>
      <c r="D11" s="98" t="s">
        <v>264</v>
      </c>
      <c r="E11" s="99">
        <v>1</v>
      </c>
      <c r="F11" s="22"/>
      <c r="G11" s="22">
        <v>2500</v>
      </c>
      <c r="H11" s="22"/>
      <c r="I11" s="22"/>
      <c r="J11" s="22"/>
      <c r="K11" s="22"/>
      <c r="L11" s="22">
        <v>2500</v>
      </c>
      <c r="M11" s="22">
        <v>2500</v>
      </c>
      <c r="N11" s="22"/>
      <c r="O11" s="22"/>
      <c r="P11" s="22"/>
      <c r="Q11" s="22"/>
    </row>
    <row r="12" ht="21" customHeight="1" spans="1:17">
      <c r="A12" s="88" t="s">
        <v>92</v>
      </c>
      <c r="B12" s="89"/>
      <c r="C12" s="89"/>
      <c r="D12" s="89"/>
      <c r="E12" s="96"/>
      <c r="F12" s="22">
        <v>20000</v>
      </c>
      <c r="G12" s="22">
        <v>25000</v>
      </c>
      <c r="H12" s="22"/>
      <c r="I12" s="22"/>
      <c r="J12" s="22"/>
      <c r="K12" s="22"/>
      <c r="L12" s="22">
        <v>25000</v>
      </c>
      <c r="M12" s="22">
        <v>25000</v>
      </c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269</v>
      </c>
    </row>
    <row r="2" ht="27.75" customHeight="1" spans="1:14">
      <c r="A2" s="55" t="s">
        <v>270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"单位名称："&amp;"云南省自然资源厅矿产资源储量评审中心"</f>
        <v>单位名称：云南省自然资源厅矿产资源储量评审中心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118</v>
      </c>
    </row>
    <row r="4" ht="15.75" customHeight="1" spans="1:14">
      <c r="A4" s="9" t="s">
        <v>252</v>
      </c>
      <c r="B4" s="71" t="s">
        <v>271</v>
      </c>
      <c r="C4" s="71" t="s">
        <v>272</v>
      </c>
      <c r="D4" s="72" t="s">
        <v>134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258</v>
      </c>
      <c r="G5" s="76" t="s">
        <v>259</v>
      </c>
      <c r="H5" s="77" t="s">
        <v>260</v>
      </c>
      <c r="I5" s="78" t="s">
        <v>261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141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92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104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273</v>
      </c>
    </row>
    <row r="2" ht="27.75" customHeight="1" spans="1:24">
      <c r="A2" s="55" t="s">
        <v>274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"单位名称："&amp;"云南省自然资源厅矿产资源储量评审中心"</f>
        <v>单位名称：云南省自然资源厅矿产资源储量评审中心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118</v>
      </c>
    </row>
    <row r="4" ht="19.5" customHeight="1" spans="1:24">
      <c r="A4" s="15" t="s">
        <v>275</v>
      </c>
      <c r="B4" s="10" t="s">
        <v>134</v>
      </c>
      <c r="C4" s="11"/>
      <c r="D4" s="11"/>
      <c r="E4" s="61" t="s">
        <v>276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277</v>
      </c>
      <c r="E5" s="61" t="s">
        <v>278</v>
      </c>
      <c r="F5" s="61" t="s">
        <v>279</v>
      </c>
      <c r="G5" s="61" t="s">
        <v>280</v>
      </c>
      <c r="H5" s="61" t="s">
        <v>281</v>
      </c>
      <c r="I5" s="61" t="s">
        <v>282</v>
      </c>
      <c r="J5" s="61" t="s">
        <v>283</v>
      </c>
      <c r="K5" s="61" t="s">
        <v>284</v>
      </c>
      <c r="L5" s="61" t="s">
        <v>285</v>
      </c>
      <c r="M5" s="61" t="s">
        <v>286</v>
      </c>
      <c r="N5" s="61" t="s">
        <v>287</v>
      </c>
      <c r="O5" s="61" t="s">
        <v>288</v>
      </c>
      <c r="P5" s="61" t="s">
        <v>289</v>
      </c>
      <c r="Q5" s="61" t="s">
        <v>290</v>
      </c>
      <c r="R5" s="61" t="s">
        <v>291</v>
      </c>
      <c r="S5" s="61" t="s">
        <v>292</v>
      </c>
      <c r="T5" s="61" t="s">
        <v>293</v>
      </c>
      <c r="U5" s="61" t="s">
        <v>294</v>
      </c>
      <c r="V5" s="61" t="s">
        <v>295</v>
      </c>
      <c r="W5" s="61" t="s">
        <v>296</v>
      </c>
      <c r="X5" s="61" t="s">
        <v>297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104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298</v>
      </c>
    </row>
    <row r="2" ht="28.5" customHeight="1" spans="1:10">
      <c r="A2" s="44" t="s">
        <v>299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"单位名称："&amp;"云南省自然资源厅矿产资源储量评审中心"</f>
        <v>单位名称：云南省自然资源厅矿产资源储量评审中心</v>
      </c>
    </row>
    <row r="4" ht="44.25" customHeight="1" spans="1:10">
      <c r="A4" s="46" t="s">
        <v>209</v>
      </c>
      <c r="B4" s="46" t="s">
        <v>210</v>
      </c>
      <c r="C4" s="46" t="s">
        <v>211</v>
      </c>
      <c r="D4" s="46" t="s">
        <v>212</v>
      </c>
      <c r="E4" s="46" t="s">
        <v>213</v>
      </c>
      <c r="F4" s="47" t="s">
        <v>214</v>
      </c>
      <c r="G4" s="46" t="s">
        <v>215</v>
      </c>
      <c r="H4" s="47" t="s">
        <v>216</v>
      </c>
      <c r="I4" s="47" t="s">
        <v>217</v>
      </c>
      <c r="J4" s="46" t="s">
        <v>218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104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300</v>
      </c>
    </row>
    <row r="2" ht="30.65" customHeight="1" spans="1:8">
      <c r="A2" s="35" t="s">
        <v>301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"单位名称："&amp;"云南省自然资源厅矿产资源储量评审中心"</f>
        <v>单位名称：云南省自然资源厅矿产资源储量评审中心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127</v>
      </c>
      <c r="B4" s="36" t="s">
        <v>302</v>
      </c>
      <c r="C4" s="36" t="s">
        <v>303</v>
      </c>
      <c r="D4" s="36" t="s">
        <v>304</v>
      </c>
      <c r="E4" s="36" t="s">
        <v>305</v>
      </c>
      <c r="F4" s="36" t="s">
        <v>306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256</v>
      </c>
      <c r="G5" s="36" t="s">
        <v>307</v>
      </c>
      <c r="H5" s="36" t="s">
        <v>308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309</v>
      </c>
      <c r="H6" s="37" t="s">
        <v>310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311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B17" sqref="B1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312</v>
      </c>
    </row>
    <row r="2" ht="27.75" customHeight="1" spans="1:11">
      <c r="A2" s="26" t="s">
        <v>313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"单位名称："&amp;"云南省自然资源厅矿产资源储量评审中心"</f>
        <v>单位名称：云南省自然资源厅矿产资源储量评审中心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200</v>
      </c>
      <c r="B4" s="8" t="s">
        <v>129</v>
      </c>
      <c r="C4" s="8" t="s">
        <v>201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314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104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17" sqref="A17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315</v>
      </c>
    </row>
    <row r="2" ht="27.75" customHeight="1" spans="1:7">
      <c r="A2" s="3" t="s">
        <v>316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"单位名称："&amp;"云南省自然资源厅矿产资源储量评审中心"</f>
        <v>单位名称：云南省自然资源厅矿产资源储量评审中心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201</v>
      </c>
      <c r="B4" s="8" t="s">
        <v>200</v>
      </c>
      <c r="C4" s="8" t="s">
        <v>129</v>
      </c>
      <c r="D4" s="9" t="s">
        <v>317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318</v>
      </c>
      <c r="F5" s="9" t="s">
        <v>319</v>
      </c>
      <c r="G5" s="9" t="s">
        <v>320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321</v>
      </c>
      <c r="C10" s="24"/>
      <c r="D10" s="25"/>
      <c r="E10" s="22"/>
      <c r="F10" s="22"/>
      <c r="G10" s="22"/>
    </row>
    <row r="11" customHeight="1" spans="1:7">
      <c r="A11" t="s">
        <v>104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2026-02-05T09:15:00Z</dcterms:created>
  <dcterms:modified xsi:type="dcterms:W3CDTF">2026-02-11T03:37:03Z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B64AB861433C4CD880C5D3979B3447B0_13</vt:lpwstr>
  </property>
  <property fmtid="{D5CDD505-2E9C-101B-9397-08002B2CF9AE}" pid="4" name="CalculationRule">
    <vt:i4>0</vt:i4>
  </property>
</Properties>
</file>