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7" hidden="1">'部门项目支出预算表05-1'!$A$6:$W$47</definedName>
    <definedName name="_xlnm._FilterDatabase" localSheetId="10" hidden="1">部门政府采购预算表07!$A$6:$Q$51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<sst xmlns="http://schemas.openxmlformats.org/spreadsheetml/2006/main" count="1448" uniqueCount="521">
  <si>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</si>
  <si>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</si>
  <si>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</si>
  <si>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</si>
  <si>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</si>
  <si>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</si>
  <si>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</si>
  <si>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</si>
  <si>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</si>
  <si>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</si>
  <si>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</si>
  <si>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</si>
  <si>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</si>
  <si>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</si>
  <si>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</si>
  <si>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</si>
  <si>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</si>
  <si>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</si>
  <si>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</si>
  <si>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</si>
  <si>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</si>
  <si>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</si>
  <si>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</si>
  <si>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</si>
  <si>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</si>
  <si>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</si>
  <si>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</si>
  <si>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</si>
  <si>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</si>
  <si>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</si>
  <si>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</si>
  <si>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</si>
  <si>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</si>
  <si>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</si>
  <si>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</si>
  <si>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</si>
  <si>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</si>
  <si>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</si>
  <si>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</si>
  <si>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</si>
  <si>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</si>
  <si>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</si>
  <si>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</si>
  <si>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</si>
  <si>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121006</t>
  </si>
  <si>
    <t>云南省自然资源厅国土资源信息中心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</si>
  <si>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</si>
  <si>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</si>
  <si>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</si>
  <si>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</si>
  <si>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</si>
  <si>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</si>
  <si>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</si>
  <si>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</si>
  <si>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</si>
  <si>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</si>
  <si>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</si>
  <si>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</si>
  <si>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</si>
  <si>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</si>
  <si>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</si>
  <si>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</si>
  <si>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</si>
  <si>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2060208</t>
  </si>
  <si>
    <t>科技人才队伍建设</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</si>
  <si>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</si>
  <si>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</si>
  <si>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</si>
  <si>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</si>
  <si>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</si>
  <si>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</si>
  <si>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</si>
  <si>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</si>
  <si>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</si>
  <si>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</si>
  <si>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</si>
  <si>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</si>
  <si>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</si>
  <si>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</si>
  <si>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</si>
  <si>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</si>
  <si>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</si>
  <si>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</si>
  <si>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</si>
  <si>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</si>
  <si>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</si>
  <si>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</si>
  <si>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</si>
  <si>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</si>
  <si>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</si>
  <si>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2200104</t>
  </si>
  <si>
    <t>自然资源规划及管理</t>
  </si>
  <si>
    <t>2200106</t>
  </si>
  <si>
    <t>自然资源利用与保护</t>
  </si>
  <si>
    <t>2200108</t>
  </si>
  <si>
    <t>自然资源行业业务管理</t>
  </si>
  <si>
    <t>2200109</t>
  </si>
  <si>
    <t>自然资源调查与确权登记</t>
  </si>
  <si>
    <t>2200129</t>
  </si>
  <si>
    <t>基础测绘与地理信息监管</t>
  </si>
  <si>
    <t>2200150</t>
  </si>
  <si>
    <t>事业运行</t>
  </si>
  <si>
    <t>221</t>
  </si>
  <si>
    <t>住房保障支出</t>
  </si>
  <si>
    <t>22102</t>
  </si>
  <si>
    <t>住房改革支出</t>
  </si>
  <si>
    <t>2210201</t>
  </si>
  <si>
    <t>住房公积金</t>
  </si>
  <si>
    <t>224</t>
  </si>
  <si>
    <t>灾害防治及应急管理支出</t>
  </si>
  <si>
    <t>22406</t>
  </si>
  <si>
    <t>自然灾害防治</t>
  </si>
  <si>
    <t>2240601</t>
  </si>
  <si>
    <t>地质灾害防治</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</si>
  <si>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</si>
  <si>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</si>
  <si>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</si>
  <si>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</si>
  <si>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</si>
  <si>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</si>
  <si>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</si>
  <si>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</si>
  <si>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</si>
  <si>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</si>
  <si>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</si>
  <si>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</si>
  <si>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</si>
  <si>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</si>
  <si>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</si>
  <si>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</si>
  <si>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</si>
  <si>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</si>
  <si>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</si>
  <si>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</si>
  <si>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</si>
  <si>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</si>
  <si>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</si>
  <si>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</si>
  <si>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</si>
  <si>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</si>
  <si>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</si>
  <si>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</si>
  <si>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</si>
  <si>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</si>
  <si>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</si>
  <si>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</si>
  <si>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</si>
  <si>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</si>
  <si>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</si>
  <si>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</si>
  <si>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</si>
  <si>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</si>
  <si>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</si>
  <si>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</si>
  <si>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</si>
  <si>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</si>
  <si>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</si>
  <si>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</si>
  <si>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</si>
  <si>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</si>
  <si>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</si>
  <si>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</si>
  <si>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</si>
  <si>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530000210000000024464</t>
  </si>
  <si>
    <t>事业人员支出工资</t>
  </si>
  <si>
    <t>30101</t>
  </si>
  <si>
    <t>基本工资</t>
  </si>
  <si>
    <t>30102</t>
  </si>
  <si>
    <t>津贴补贴</t>
  </si>
  <si>
    <t>30103</t>
  </si>
  <si>
    <t>奖金</t>
  </si>
  <si>
    <t>30107</t>
  </si>
  <si>
    <t>绩效工资</t>
  </si>
  <si>
    <t>530000210000000024465</t>
  </si>
  <si>
    <t>社会保障缴费</t>
  </si>
  <si>
    <t>30108</t>
  </si>
  <si>
    <t>机关事业单位基本养老保险缴费</t>
  </si>
  <si>
    <t>30112</t>
  </si>
  <si>
    <t>其他社会保障缴费</t>
  </si>
  <si>
    <t>30110</t>
  </si>
  <si>
    <t>职工基本医疗保险缴费</t>
  </si>
  <si>
    <t>30111</t>
  </si>
  <si>
    <t>公务员医疗补助缴费</t>
  </si>
  <si>
    <t>530000210000000024467</t>
  </si>
  <si>
    <t>30113</t>
  </si>
  <si>
    <t>530000210000000024470</t>
  </si>
  <si>
    <t>公车购置及运维费</t>
  </si>
  <si>
    <t>30231</t>
  </si>
  <si>
    <t>公务用车运行维护费</t>
  </si>
  <si>
    <t>530000210000000024474</t>
  </si>
  <si>
    <t>工会经费</t>
  </si>
  <si>
    <t>30228</t>
  </si>
  <si>
    <t>530000210000000024475</t>
  </si>
  <si>
    <t>一般公用经费</t>
  </si>
  <si>
    <t>30299</t>
  </si>
  <si>
    <t>其他商品和服务支出</t>
  </si>
  <si>
    <t>30201</t>
  </si>
  <si>
    <t>办公费</t>
  </si>
  <si>
    <t>30205</t>
  </si>
  <si>
    <t>水费</t>
  </si>
  <si>
    <t>30211</t>
  </si>
  <si>
    <t>差旅费</t>
  </si>
  <si>
    <t>预算05-1表</t>
  </si>
  <si>
    <t>2026年部门项目支出预算表</t>
  </si>
  <si>
    <t>项目分类</t>
  </si>
  <si>
    <t>项目单位</t>
  </si>
  <si>
    <t>本年拨款</t>
  </si>
  <si>
    <t>其中：本次下达</t>
  </si>
  <si>
    <t>2024年第三批高层科技人才培养引进专向资金</t>
  </si>
  <si>
    <t>事业发展类</t>
  </si>
  <si>
    <t>530000241100003014500</t>
  </si>
  <si>
    <t>30215</t>
  </si>
  <si>
    <t>会议费</t>
  </si>
  <si>
    <t>30226</t>
  </si>
  <si>
    <t>劳务费</t>
  </si>
  <si>
    <t>30227</t>
  </si>
  <si>
    <t>委托业务费</t>
  </si>
  <si>
    <t>其他人员支出</t>
  </si>
  <si>
    <t>民生类</t>
  </si>
  <si>
    <t>530000231100001071899</t>
  </si>
  <si>
    <t>30199</t>
  </si>
  <si>
    <t>其他工资福利支出</t>
  </si>
  <si>
    <t>政务信息化建设项目补助资金</t>
  </si>
  <si>
    <t>530000251100003237005</t>
  </si>
  <si>
    <t>31007</t>
  </si>
  <si>
    <t>信息网络及软件购置更新</t>
  </si>
  <si>
    <t>政务信息化建设项目补助资金项目2025年度第三批资金</t>
  </si>
  <si>
    <t>530000251100004766857</t>
  </si>
  <si>
    <t>政务信息化建设项目补助资金项目2025年度第一批资金</t>
  </si>
  <si>
    <t>530000251100004415155</t>
  </si>
  <si>
    <t>政务信息化运维服务项目补助资金</t>
  </si>
  <si>
    <t>专业信息系统运行维护费</t>
  </si>
  <si>
    <t>530000251100003236956</t>
  </si>
  <si>
    <t>30213</t>
  </si>
  <si>
    <t>维修（护）费</t>
  </si>
  <si>
    <t>30214</t>
  </si>
  <si>
    <t>租赁费</t>
  </si>
  <si>
    <t>自然资源信息管理经费</t>
  </si>
  <si>
    <t>其他运转类</t>
  </si>
  <si>
    <t>530000251100003279218</t>
  </si>
  <si>
    <t>自然资源信息化科研项目经费</t>
  </si>
  <si>
    <t>530000261100004505864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</si>
  <si>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</si>
  <si>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</si>
  <si>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</si>
  <si>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</si>
  <si>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</si>
  <si>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</si>
  <si>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</si>
  <si>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</si>
  <si>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</si>
  <si>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</si>
  <si>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</si>
  <si>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</si>
  <si>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保障省自然资源厅政务大厅12名劳务派遣人员的工资发放</t>
  </si>
  <si>
    <t>产出指标</t>
  </si>
  <si>
    <t>质量指标</t>
  </si>
  <si>
    <t>政务大厅人员在岗率</t>
  </si>
  <si>
    <t>&gt;=</t>
  </si>
  <si>
    <t>90</t>
  </si>
  <si>
    <t>%</t>
  </si>
  <si>
    <t>定量指标</t>
  </si>
  <si>
    <t>反映省自然资源厅政务大厅服务人员等在岗的情况。人员在岗率=实际在岗工时/应在岗工时*100%</t>
  </si>
  <si>
    <t>效益指标</t>
  </si>
  <si>
    <t>社会效益</t>
  </si>
  <si>
    <t>政务大厅岗位工作需求保障程度</t>
  </si>
  <si>
    <t>=</t>
  </si>
  <si>
    <t>100</t>
  </si>
  <si>
    <t>反映地质资料整编、矿权资料整编、用地资料整编、政务大厅文件转送等服务满足单位工作业务需求的程度。（实际运用时根据岗位业务的需求，主要通过整体评价的方式进行评价。）</t>
  </si>
  <si>
    <t>满意度指标</t>
  </si>
  <si>
    <t>服务对象满意度</t>
  </si>
  <si>
    <t>受益人员满意度</t>
  </si>
  <si>
    <t>反映劳务派遣人员年度满意程度。</t>
  </si>
  <si>
    <t>通过自然资源信息化运维项目完善升级省自然资源厅硬件、网络、系统，确保信息化环境安全高效稳定运行；确保自然资源数据及时更新入库；确保省自然资源厅涉地、涉矿、空间规划、地灾防治、不动产管理等核心业务系统升级更新及正常运用；为省委、省政府各项审批决策提供数据支持，践行放、管、服，公开、透明方便群众办事，提高行政办公效率、提升服务满意度达90%以上。年度数据更新量2T以上；自然资源核心平台和业务系统稳定运行时间6240小时以上。主要完成以下工作目标：一是确保云南省自然资源厅各类重要环境设备、计算设备、存储设备、安全设备稳定运行；二是确保支撑环境及核心业务系统的安全、合规运行，在履行网络安全责任的同时，稳定可靠的为使用对象提供高效的业务服务；三是构建科学有序的云和大数据运维保障措施，满足对SaaS应用的有效支撑及DaaS的调用需要；四是确保厅本级办公业务的便捷性和行政工作的高效性；五是与国家和省委、省政府信息系统等级保护工作、商用密码保护工作、正版化工作、数据安全保护工作要求相一致。</t>
  </si>
  <si>
    <t>数量指标</t>
  </si>
  <si>
    <t>自然资源业务网专线覆盖率</t>
  </si>
  <si>
    <t>反映自然资源业务网专线铺设数量及范围的情况，覆盖率=专网覆盖单位/自然资源系统单位数量。</t>
  </si>
  <si>
    <t>通过自然资源信息化运维项目完善升级省自然资源厅硬件、网络、系统，确保信息化环境安全高效稳定运行；确保自然资源数据及时更新入库；确保省自然资源厅涉地、涉矿、空间规划、地灾防治、不动产管理等核心业务系统升级更新及正常运用；为省委省政府各项审批决策提供数据支持，践行放、管、服，公开、透明方便群众办事，提高行政办公效率、提升服务满意度达90%以上。年度数据更新量2T以上；自然资源核心平台和业务系统稳定运行时间6240小时以上。主要完成以下工作目标：一是确保云南省自然资源厅各类重要环境设备、计算设备、存储设备、安全设备稳定运行；二是确保支撑环境及核心业务系统的安全、合规运行，在履行网络安全责任的同时，稳定可靠的为使用对象提供高效的业务服务；三是构建科学有序的云和大数据运维保障措施，满足对SaaS应用的有效支撑及DaaS的调用需要；四是确保厅本级办公业务的便捷性和行政工作的高效性；五是与国家和省委省政府信息系统等级保护工作、商用密码保护工作、正版化工作、数据安全保护工作要求相一致。</t>
  </si>
  <si>
    <t>等保测评和商用密码评估覆盖率</t>
  </si>
  <si>
    <t>反映对厅内重要信息系统进行等保测评和商用密码评估数量及范围占等保三级系统总数的情况。等保测评和商用密码评估覆盖率=实际测评数量/厅定级（三级）系统数量</t>
  </si>
  <si>
    <t>运维系统或平台数量</t>
  </si>
  <si>
    <t>20</t>
  </si>
  <si>
    <t>套</t>
  </si>
  <si>
    <t>反映自然资源业务系统运维保障范围及数量。</t>
  </si>
  <si>
    <t>用户培训次数</t>
  </si>
  <si>
    <t>次</t>
  </si>
  <si>
    <t>按照相关文件要求，开展业务系统的省级、州市级、县级分层培训。</t>
  </si>
  <si>
    <t>电子证照系统月签发量</t>
  </si>
  <si>
    <t>10000</t>
  </si>
  <si>
    <t>个</t>
  </si>
  <si>
    <t>登记机构利用省级电子证照系统生成不动产权证的数量，反映省级电子证照系统在各县日常登记中的使用情况。</t>
  </si>
  <si>
    <t>系统运维验收合格率</t>
  </si>
  <si>
    <t>&gt;</t>
  </si>
  <si>
    <t>反映项目政验收合格率。</t>
  </si>
  <si>
    <t>信息化相关考核指标完成率</t>
  </si>
  <si>
    <t>反映政府采购过程中各项目操作流程、相关文本的合规性。</t>
  </si>
  <si>
    <t>时效指标</t>
  </si>
  <si>
    <t>项目完成时间误差率</t>
  </si>
  <si>
    <t>&lt;=</t>
  </si>
  <si>
    <t>15</t>
  </si>
  <si>
    <t>反映项目进度控制情况。</t>
  </si>
  <si>
    <t>设备故障维修时间</t>
  </si>
  <si>
    <t>&lt;</t>
  </si>
  <si>
    <t>12</t>
  </si>
  <si>
    <t>小时</t>
  </si>
  <si>
    <t>设备发生故障时，响应和维修完成时间效率的情况。</t>
  </si>
  <si>
    <t>系统正常运行时长</t>
  </si>
  <si>
    <t>6240</t>
  </si>
  <si>
    <t>反映信息系统全年正常运行时间情况。</t>
  </si>
  <si>
    <t>有效数据共享单位</t>
  </si>
  <si>
    <t>反映自然资源部门实现数据共享的情况。</t>
  </si>
  <si>
    <t>网络安全事件发生次数</t>
  </si>
  <si>
    <t>全年因安全防护导致的网络安全故障次数。</t>
  </si>
  <si>
    <t>政务部门日均调用次数</t>
  </si>
  <si>
    <t>3000</t>
  </si>
  <si>
    <t>反映平台的社会公共服务范围和频率。</t>
  </si>
  <si>
    <t>用户满意度</t>
  </si>
  <si>
    <t>信息系统建设满意度调查反馈。</t>
  </si>
  <si>
    <t>按照云南省数字政府建设工作部署,落实《自然资源管理和国土空间规划“一张图”实施方案》要求，推动政务信息系统跨层级跨部门互联互通、信息共享和业务协同,保障信息中心正常运转，确保国产信创改造工作顺利实施、完成一张图2026年建设任务。本年度主要实现的目标：一是基于四融合开展对业务、数据、应用的融合设计，为自然资源数字化治理提供顶层设计保障；二是开展自然资源数据汇集、检查及入库，打造自然资源数字化治理底板；四是保障政务信息化系统顺利开展，保障信息中心年度正常运转</t>
  </si>
  <si>
    <t>网站信息发布数</t>
  </si>
  <si>
    <t>1500</t>
  </si>
  <si>
    <t>条</t>
  </si>
  <si>
    <t>评价网站内容运维核心关键指标，内容发布数</t>
  </si>
  <si>
    <t>按照云南省数字政府建设工作部署,落实《自然资源管理和国土空间规划“一张图”实施方案》要求，推动政务信息系统跨层级跨部门互联互通、信息共享和业务协同,保障信息中心正常运转，确保国产信创改造作顺利实施、完成一张图2026年建设任务完成。本年度主要实现的目标由：一是基于四融合开展对业务、数据、应用的融合设计，为自然资源数字化治理提供顶层设计保障；二是开展自然资源数据汇集、检查及入库，打造自然资源数字化治理底板；四是保障政务信息化系统顺利开展，保障信息中心年度正常运转</t>
  </si>
  <si>
    <t>自然资源2026年度数据库</t>
  </si>
  <si>
    <t>1.0</t>
  </si>
  <si>
    <t>反映自然资源数据底板建设完成情况。</t>
  </si>
  <si>
    <t>建设变更率</t>
  </si>
  <si>
    <t>反映项目实施过程中对质量的控制情况。</t>
  </si>
  <si>
    <t>项目验收时间偏差率</t>
  </si>
  <si>
    <t>10</t>
  </si>
  <si>
    <t>反映系统建设最终验收与计划时间的偏差情况。
系统终验时间偏差率=(统建设最终验收时间-计划终验时间)/计划完成时间*100%</t>
  </si>
  <si>
    <t>系统全年正常运行时长</t>
  </si>
  <si>
    <t>月</t>
  </si>
  <si>
    <t>85</t>
  </si>
  <si>
    <t>反映使用对象对信息系统使用的满意度。使用人员满意度=(对信息系统满意的使用人员/问卷调查人数)*100%</t>
  </si>
  <si>
    <t>围绕自然资源海量多源异构时空数据管理和智慧治理需求，研究自然资源时空大数据特征，突破多源、异构大规模时空数据组织关键技术，研发基于云环境的时空大数据混合存储模型，通过时空索引，实现多索引联合调度机制，构建高效时空大数据分布式存储框架；基于多源物联网传感数据和多源基础数据，构建自然资源核心数据库存储框架；研究自动化数据处理服务链构建技术，选取自然资源智能监测数据构建数据全生命周期管理场景。</t>
  </si>
  <si>
    <t>制订标准数</t>
  </si>
  <si>
    <t>项</t>
  </si>
  <si>
    <t>反映部门制订国际、国内、行业、地方、企业标准情况。</t>
  </si>
  <si>
    <t>解决关键核心技术</t>
  </si>
  <si>
    <t>反映突破关键技术情况。</t>
  </si>
  <si>
    <t>项目验收合格率</t>
  </si>
  <si>
    <t>80</t>
  </si>
  <si>
    <t xml:space="preserve">反映科技研究项目完成质量。
</t>
  </si>
  <si>
    <t>人才培养数</t>
  </si>
  <si>
    <t>人</t>
  </si>
  <si>
    <t>反映科技培训开展情况，提高受益人群的科技素质。</t>
  </si>
  <si>
    <t>科研成果总体满意度</t>
  </si>
  <si>
    <t xml:space="preserve">反映服务对象对科技研发工作整体满意度。
</t>
  </si>
  <si>
    <t>2026年云南省自然资源厅聚焦系统整合与国产商用密码应用：1. 土地节约集约管理项目，统建 8 个模块解决系统分散问题；2.YNCORS 商用密码建设项目，采购国密设备、模块完成改造。</t>
  </si>
  <si>
    <t>完成子项目建设的数量</t>
  </si>
  <si>
    <t>8</t>
  </si>
  <si>
    <t>反映子项目的完成情况。</t>
  </si>
  <si>
    <t>2026 年云南省自然资源厅聚焦系统整合与国产商用密码应用：1. 土地节约集约管理项目，统建 8 个模块解决系统分散问题；2.YNCORS 商用密码建设项目，采购国密设备、模块完成改造。</t>
  </si>
  <si>
    <t>系统使用覆盖度</t>
  </si>
  <si>
    <t>146</t>
  </si>
  <si>
    <t>考察云南省国土空间规划实施监测网络、云南省用途管制与监管系统、土地节约集约管理业务应用的使用部门覆盖情况。</t>
  </si>
  <si>
    <t>信息系统建设变更率</t>
  </si>
  <si>
    <t>反映信息系统建设过程中对质量的控制情况。</t>
  </si>
  <si>
    <t>信息系统高危漏洞数</t>
  </si>
  <si>
    <t>1.00</t>
  </si>
  <si>
    <t>反映信息系统安全质量情况。</t>
  </si>
  <si>
    <t>系统验收时间偏差率</t>
  </si>
  <si>
    <t>系统全年访问量</t>
  </si>
  <si>
    <t>人次</t>
  </si>
  <si>
    <t>反映建设的应用系统使用情况。</t>
  </si>
  <si>
    <t>系统使用满意度</t>
  </si>
  <si>
    <t>反映用户对系统建设成果的满意度情况。</t>
  </si>
  <si>
    <t>预算06表</t>
  </si>
  <si>
    <t>2026年政府性基金预算支出预算表</t>
  </si>
  <si>
    <t>政府性基金预算支出</t>
  </si>
  <si>
    <t>备注:此表为空表。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</si>
  <si>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</si>
  <si>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</si>
  <si>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</si>
  <si>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</si>
  <si>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</si>
  <si>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</si>
  <si>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</si>
  <si>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</si>
  <si>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</si>
  <si>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</si>
  <si>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</si>
  <si>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</si>
  <si>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t>
  </si>
  <si>
    <t>C23120302 车辆加油、添加燃料服务</t>
  </si>
  <si>
    <t>公务用车维修</t>
  </si>
  <si>
    <t>C23120301 车辆维修和保养服务</t>
  </si>
  <si>
    <t>公务用车保险</t>
  </si>
  <si>
    <t>C1804010201 机动车保险服务</t>
  </si>
  <si>
    <t>C99000000 其他服务</t>
  </si>
  <si>
    <t>云南省自然资源厅北斗卫星导航定位服务系统（YNCORS） 硬件资源租赁2026年度项目</t>
  </si>
  <si>
    <t>C17990000 其他电信和信息传输服务</t>
  </si>
  <si>
    <t>云南省自然资源厅耕地保护动态监管系统维护2026年度项目</t>
  </si>
  <si>
    <t>云南省自然资源厅省级不动产登记综合服务平台2026年信息化资源保障项目</t>
  </si>
  <si>
    <t>云南省自然资源厅省自然资源系统网络及云服务租赁2026年度项目</t>
  </si>
  <si>
    <t>云南省自然资源厅国产化维护 2026年度项目</t>
  </si>
  <si>
    <t>C16070300 软件运维服务</t>
  </si>
  <si>
    <t>云南省自然资源厅国土资源信息中心防病毒软件特征库更新2026年度项目</t>
  </si>
  <si>
    <t>云南省自然资源厅国土资源信息中心业务系统运维2026年度项目</t>
  </si>
  <si>
    <t>云南省自然资源厅核心业务系统商用密码评估2026年度项目</t>
  </si>
  <si>
    <t>云南省自然资源厅矿产资源管理业务支持与信息服务平台（地质云）运维2026年度项目</t>
  </si>
  <si>
    <t>云南省自然资源厅省级不动产登记综合服务平台2026年运维项目</t>
  </si>
  <si>
    <t>云南省自然资源厅信创涉密网络信息系统维护2026年项目（M类）</t>
  </si>
  <si>
    <t>云南省自然资源厅信息化基础环境运维服务2026年度项目</t>
  </si>
  <si>
    <t>云南省自然资源厅信息系统等保测评2026年度项目</t>
  </si>
  <si>
    <t>云南省自然资源厅云南省测绘地理信息市场服务与监管平台系统技术服务2026年度项目</t>
  </si>
  <si>
    <t>云南省自然资源厅云南省地理信息公共服务平台（天地图·云南）政务版运行维护服务2026年度项目</t>
  </si>
  <si>
    <t>云南省自然资源厅云南省地质灾害风险管控系统运维2026年度项目</t>
  </si>
  <si>
    <t>云南省自然资源厅云南省公示地价公示查询平台运行维护服务2026年度项目</t>
  </si>
  <si>
    <t>云南省自然资源厅云南省国土空间规划“一张图”实施监督信息系统运维服务2026年项目</t>
  </si>
  <si>
    <t>云南省自然资源厅云南省国土空间生态修复动态监管平台运行维护项目2026年度项目</t>
  </si>
  <si>
    <t>云南省自然资源厅云南省建设项目用地保障信息化运维服务2026年度项目</t>
  </si>
  <si>
    <t>云南省自然资源厅云南省全民所有自然资源资产管理平台运维服务2026年度项目</t>
  </si>
  <si>
    <t>云南省自然资源厅云南省土地节约集约利用评价监管平台运行维护服务2026年度项目</t>
  </si>
  <si>
    <t>云南省自然资源厅云南省土地历史违法问题整改追踪系统运行维护服务2026年度项目</t>
  </si>
  <si>
    <t>云南省自然资源厅云南省北斗卫星导航定位服务系统(YNCORS) 商用密码建设2026年度项目-国密视频监控安全服务器</t>
  </si>
  <si>
    <t>A02010602 机房环境监控设备</t>
  </si>
  <si>
    <t>台</t>
  </si>
  <si>
    <t>云南省自然资源厅云南省北斗卫星导航定位服务系统(YNCORS) 商用密码建设2026年度项目-密码产品购置</t>
  </si>
  <si>
    <t>A02010312 密码产品</t>
  </si>
  <si>
    <t>批</t>
  </si>
  <si>
    <t>云南省自然资源厅云南省北斗卫星导航定位服务系统(YNCORS) 商用密码建设2026年度项目-Web应用防护</t>
  </si>
  <si>
    <t>A08060399 其他计算机软件</t>
  </si>
  <si>
    <t>云南省自然资源厅云南省北斗卫星导航定位服务系统(YNCORS) 商用密码建设2026年度项目-国产堡垒机加密</t>
  </si>
  <si>
    <t>A02010399 其他信息安全设备</t>
  </si>
  <si>
    <t>云南省自然资源厅云南省北斗卫星导航定位服务系统(YNCORS) 商用密码建设2026年度项目-浏览器密码模块</t>
  </si>
  <si>
    <t>A0806030301 通用应用软件</t>
  </si>
  <si>
    <t>云南省自然资源厅土地节约集约管理业务应用场景建设2026年度项目-监理服务</t>
  </si>
  <si>
    <t>C16050000 信息化工程监理服务</t>
  </si>
  <si>
    <t>云南省自然资源厅土地节约集约管理业务应用场景建设2026年度项目</t>
  </si>
  <si>
    <t>C16010302 行业应用软件开发服务</t>
  </si>
  <si>
    <t>云南省自然资源厅云南省北斗卫星导航定位服务系统(YNCORS) 商用密码建设2026年度项目-SSL VPN安全网关</t>
  </si>
  <si>
    <t>A02010313 虚拟专用网（VPN）设备</t>
  </si>
  <si>
    <t>网络安全基础设施升级维护</t>
  </si>
  <si>
    <t>C16070400 安全运维服务</t>
  </si>
  <si>
    <t>信创数据库软件采购</t>
  </si>
  <si>
    <t>A02010500 存储设备</t>
  </si>
  <si>
    <t>2026年项目法律咨询服务</t>
  </si>
  <si>
    <t>C20030300 法律咨询服务</t>
  </si>
  <si>
    <t>自然资源业务管理体系融合设计</t>
  </si>
  <si>
    <t>C16099900 其他信息技术咨询服务</t>
  </si>
  <si>
    <t>核心库信创建库</t>
  </si>
  <si>
    <t>C16030200 数据加工处理服务</t>
  </si>
  <si>
    <t>自然资源数据标注及知识库建设</t>
  </si>
  <si>
    <t>2026年项目监理服务</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</si>
  <si>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</si>
  <si>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</si>
  <si>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</si>
  <si>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</si>
  <si>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</si>
  <si>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</si>
  <si>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</si>
  <si>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</si>
  <si>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</si>
  <si>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</si>
  <si>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</si>
  <si>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</si>
  <si>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</si>
  <si>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</si>
  <si>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</si>
  <si>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</si>
  <si>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</si>
  <si>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</si>
  <si>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</si>
  <si>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</si>
  <si>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</si>
  <si>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</si>
  <si>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</si>
  <si>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</si>
  <si>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</si>
  <si>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</si>
  <si>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</si>
  <si>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</si>
  <si>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</si>
  <si>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</si>
  <si>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</si>
  <si>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</si>
  <si>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</si>
  <si>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</si>
  <si>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</si>
  <si>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</si>
  <si>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</si>
  <si>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</si>
  <si>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</si>
  <si>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</si>
  <si>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</si>
  <si>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设备</t>
  </si>
  <si>
    <t>USBkey智能密码钥匙（基测中心2026）</t>
  </si>
  <si>
    <t>服务器密码机（基测中心2026）</t>
  </si>
  <si>
    <t>国密安全门禁系统（基测中心2026）</t>
  </si>
  <si>
    <t>摄像头密码模块（基测中心2026）</t>
  </si>
  <si>
    <t>数据库加密管理系统（基测中心2026）</t>
  </si>
  <si>
    <t>文件报文加密系统（基测中心2026）</t>
  </si>
  <si>
    <t>SSL VPN安全网关（基测中心2026）</t>
  </si>
  <si>
    <t>国产堡垒机加密（基测中心2026）</t>
  </si>
  <si>
    <t>国密视频监控安全服务器（基测中心2026）</t>
  </si>
  <si>
    <t>无形资产</t>
  </si>
  <si>
    <t>A08060302 支撑软件</t>
  </si>
  <si>
    <t>信创数据库</t>
  </si>
  <si>
    <t>A08060303 应用软件</t>
  </si>
  <si>
    <t>云南省自然资源厅土地节约集约管理业务应用场景（2026年）</t>
  </si>
  <si>
    <t>浏览器密码模块（基测中心2026）</t>
  </si>
  <si>
    <t>Web应用防护（基测中心2026）</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</si>
  <si>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</si>
  <si>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</si>
  <si>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</si>
  <si>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</si>
  <si>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</si>
  <si>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</si>
  <si>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</si>
  <si>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</si>
  <si>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</si>
  <si>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</si>
  <si>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223 专业信息系统运行维护费</t>
  </si>
  <si>
    <t>本级</t>
  </si>
  <si>
    <t>229 其他运转类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</si>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</sst>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49" fontId="7" fillId="0" borderId="7" xfId="53" applyFont="1" applyFill="1">
      <alignment horizontal="left" vertical="center" wrapText="1"/>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D15" sqref="D15"/>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9"/>
      <c r="C2" s="169"/>
      <c r="D2" s="169"/>
    </row>
    <row r="3" ht="21" customHeight="1" spans="1:4">
      <c r="A3" s="93" t="str">
        <f>"单位名称："&amp;"云南省自然资源厅国土资源信息中心"</f>
        <v>单位名称：云南省自然资源厅国土资源信息中心</v>
      </c>
      <c r="B3" s="134"/>
      <c r="C3" s="134"/>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56471332.71</v>
      </c>
      <c r="C7" s="23" t="str">
        <f>"一"&amp;"、"&amp;"科学技术支出"</f>
        <v>一、科学技术支出</v>
      </c>
      <c r="D7" s="121">
        <v>51300</v>
      </c>
    </row>
    <row r="8" ht="25.4" customHeight="1" spans="1:4">
      <c r="A8" s="145" t="s">
        <v>9</v>
      </c>
      <c r="B8" s="121"/>
      <c r="C8" s="23" t="str">
        <f>"二"&amp;"、"&amp;"社会保障和就业支出"</f>
        <v>二、社会保障和就业支出</v>
      </c>
      <c r="D8" s="121">
        <v>455334.45</v>
      </c>
    </row>
    <row r="9" ht="25.4" customHeight="1" spans="1:4">
      <c r="A9" s="145" t="s">
        <v>10</v>
      </c>
      <c r="B9" s="121"/>
      <c r="C9" s="23" t="str">
        <f>"三"&amp;"、"&amp;"卫生健康支出"</f>
        <v>三、卫生健康支出</v>
      </c>
      <c r="D9" s="121">
        <v>420056.14</v>
      </c>
    </row>
    <row r="10" ht="25.4" customHeight="1" spans="1:4">
      <c r="A10" s="145" t="s">
        <v>11</v>
      </c>
      <c r="B10" s="88"/>
      <c r="C10" s="23" t="str">
        <f>"四"&amp;"、"&amp;"自然资源海洋气象等支出"</f>
        <v>四、自然资源海洋气象等支出</v>
      </c>
      <c r="D10" s="121">
        <v>73956501.22</v>
      </c>
    </row>
    <row r="11" ht="25.4" customHeight="1" spans="1:4">
      <c r="A11" s="145" t="s">
        <v>12</v>
      </c>
      <c r="B11" s="121">
        <v>100000</v>
      </c>
      <c r="C11" s="23" t="str">
        <f>"五"&amp;"、"&amp;"住房保障支出"</f>
        <v>五、住房保障支出</v>
      </c>
      <c r="D11" s="121">
        <v>323980.9</v>
      </c>
    </row>
    <row r="12" ht="25.4" customHeight="1" spans="1:4">
      <c r="A12" s="145" t="s">
        <v>13</v>
      </c>
      <c r="B12" s="88"/>
      <c r="C12" s="23" t="str">
        <f>"六"&amp;"、"&amp;"灾害防治及应急管理支出"</f>
        <v>六、灾害防治及应急管理支出</v>
      </c>
      <c r="D12" s="121">
        <v>1145000</v>
      </c>
    </row>
    <row r="13" ht="25.4" customHeight="1" spans="1:4">
      <c r="A13" s="145" t="s">
        <v>14</v>
      </c>
      <c r="B13" s="88"/>
      <c r="C13" s="23"/>
      <c r="D13" s="121"/>
    </row>
    <row r="14" ht="25.4" customHeight="1" spans="1:4">
      <c r="A14" s="145" t="s">
        <v>15</v>
      </c>
      <c r="B14" s="88"/>
      <c r="C14" s="23"/>
      <c r="D14" s="121"/>
    </row>
    <row r="15" ht="25.4" customHeight="1" spans="1:4">
      <c r="A15" s="170" t="s">
        <v>16</v>
      </c>
      <c r="B15" s="88"/>
      <c r="C15" s="23"/>
      <c r="D15" s="121"/>
    </row>
    <row r="16" ht="25.4" customHeight="1" spans="1:4">
      <c r="A16" s="170" t="s">
        <v>17</v>
      </c>
      <c r="B16" s="121">
        <v>100000</v>
      </c>
      <c r="C16" s="23"/>
      <c r="D16" s="121"/>
    </row>
    <row r="17" ht="25.4" customHeight="1" spans="1:4">
      <c r="A17" s="171" t="s">
        <v>18</v>
      </c>
      <c r="B17" s="141">
        <v>56571332.71</v>
      </c>
      <c r="C17" s="143" t="s">
        <v>19</v>
      </c>
      <c r="D17" s="141">
        <v>76352172.71</v>
      </c>
    </row>
    <row r="18" ht="25.4" customHeight="1" spans="1:4">
      <c r="A18" s="172" t="s">
        <v>20</v>
      </c>
      <c r="B18" s="141">
        <v>19780840</v>
      </c>
      <c r="C18" s="173" t="s">
        <v>21</v>
      </c>
      <c r="D18" s="174"/>
    </row>
    <row r="19" ht="25.4" customHeight="1" spans="1:4">
      <c r="A19" s="175" t="s">
        <v>22</v>
      </c>
      <c r="B19" s="121">
        <v>19780840</v>
      </c>
      <c r="C19" s="142" t="s">
        <v>22</v>
      </c>
      <c r="D19" s="88"/>
    </row>
    <row r="20" ht="25.4" customHeight="1" spans="1:4">
      <c r="A20" s="175" t="s">
        <v>23</v>
      </c>
      <c r="B20" s="121"/>
      <c r="C20" s="142" t="s">
        <v>23</v>
      </c>
      <c r="D20" s="88"/>
    </row>
    <row r="21" ht="25.4" customHeight="1" spans="1:4">
      <c r="A21" s="176" t="s">
        <v>24</v>
      </c>
      <c r="B21" s="141">
        <v>76352172.71</v>
      </c>
      <c r="C21" s="143" t="s">
        <v>25</v>
      </c>
      <c r="D21" s="137">
        <v>76352172.71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topLeftCell="B1"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7"/>
      <c r="C2" s="27"/>
      <c r="D2" s="27"/>
      <c r="E2" s="27"/>
      <c r="F2" s="27"/>
      <c r="G2" s="27"/>
      <c r="H2" s="27"/>
      <c r="I2" s="27"/>
      <c r="J2" s="46"/>
      <c r="K2" s="27"/>
      <c r="L2" s="27"/>
      <c r="M2" s="27"/>
      <c r="N2" s="27"/>
      <c r="O2" s="27"/>
      <c r="P2" s="27"/>
      <c r="Q2" s="27"/>
      <c r="R2" s="27"/>
      <c r="S2" s="27"/>
    </row>
    <row r="3" ht="20.25" customHeight="1" spans="1:19">
      <c r="A3" s="93" t="str">
        <f>"单位名称："&amp;"云南省自然资源厅国土资源信息中心"</f>
        <v>单位名称：云南省自然资源厅国土资源信息中心</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76352172.71</v>
      </c>
      <c r="D8" s="121">
        <v>56571332.71</v>
      </c>
      <c r="E8" s="88">
        <v>56471332.71</v>
      </c>
      <c r="F8" s="88"/>
      <c r="G8" s="88"/>
      <c r="H8" s="88"/>
      <c r="I8" s="88">
        <v>100000</v>
      </c>
      <c r="J8" s="88"/>
      <c r="K8" s="88"/>
      <c r="L8" s="88"/>
      <c r="M8" s="88"/>
      <c r="N8" s="88">
        <v>100000</v>
      </c>
      <c r="O8" s="88">
        <v>19780840</v>
      </c>
      <c r="P8" s="88">
        <v>19780840</v>
      </c>
      <c r="Q8" s="88"/>
      <c r="R8" s="88"/>
      <c r="S8" s="88"/>
    </row>
    <row r="9" ht="16.5" customHeight="1" spans="1:19">
      <c r="A9" s="167" t="s">
        <v>30</v>
      </c>
      <c r="B9" s="168"/>
      <c r="C9" s="121">
        <v>76352172.71</v>
      </c>
      <c r="D9" s="121">
        <v>56571332.71</v>
      </c>
      <c r="E9" s="88">
        <v>56471332.71</v>
      </c>
      <c r="F9" s="88"/>
      <c r="G9" s="88"/>
      <c r="H9" s="88"/>
      <c r="I9" s="88">
        <v>100000</v>
      </c>
      <c r="J9" s="88"/>
      <c r="K9" s="88"/>
      <c r="L9" s="88"/>
      <c r="M9" s="88"/>
      <c r="N9" s="88">
        <v>100000</v>
      </c>
      <c r="O9" s="88">
        <v>19780840</v>
      </c>
      <c r="P9" s="88">
        <v>19780840</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35"/>
  <sheetViews>
    <sheetView showZeros="0" workbookViewId="0">
      <selection activeCell="A1" sqref="A1"/>
    </sheetView>
  </sheetViews>
  <sheetFormatPr defaultColWidth="9.14166666666667" defaultRowHeight="14.25" customHeight="1"/>
  <cols>
    <col min="1" max="1" width="14.2833333333333" customWidth="1"/>
    <col min="2" max="2" width="51.62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"单位名称："&amp;"云南省自然资源厅国土资源信息中心"</f>
        <v>单位名称：云南省自然资源厅国土资源信息中心</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6"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1">
        <v>51300</v>
      </c>
      <c r="D7" s="121">
        <v>51300</v>
      </c>
      <c r="E7" s="121"/>
      <c r="F7" s="121">
        <v>51300</v>
      </c>
      <c r="G7" s="88"/>
      <c r="H7" s="121"/>
      <c r="I7" s="121"/>
      <c r="J7" s="121"/>
      <c r="K7" s="121"/>
      <c r="L7" s="121"/>
      <c r="M7" s="88"/>
      <c r="N7" s="121"/>
      <c r="O7" s="121"/>
    </row>
    <row r="8" ht="20.25" customHeight="1" spans="1:15">
      <c r="A8" s="129" t="s">
        <v>61</v>
      </c>
      <c r="B8" s="129" t="s">
        <v>62</v>
      </c>
      <c r="C8" s="121">
        <v>51300</v>
      </c>
      <c r="D8" s="121">
        <v>51300</v>
      </c>
      <c r="E8" s="121"/>
      <c r="F8" s="121">
        <v>51300</v>
      </c>
      <c r="G8" s="88"/>
      <c r="H8" s="121"/>
      <c r="I8" s="121"/>
      <c r="J8" s="121"/>
      <c r="K8" s="121"/>
      <c r="L8" s="121"/>
      <c r="M8" s="88"/>
      <c r="N8" s="121"/>
      <c r="O8" s="121"/>
    </row>
    <row r="9" ht="20.25" customHeight="1" spans="1:15">
      <c r="A9" s="130" t="s">
        <v>63</v>
      </c>
      <c r="B9" s="130" t="s">
        <v>64</v>
      </c>
      <c r="C9" s="121">
        <v>51300</v>
      </c>
      <c r="D9" s="121">
        <v>51300</v>
      </c>
      <c r="E9" s="121"/>
      <c r="F9" s="121">
        <v>51300</v>
      </c>
      <c r="G9" s="88"/>
      <c r="H9" s="121"/>
      <c r="I9" s="121"/>
      <c r="J9" s="121"/>
      <c r="K9" s="121"/>
      <c r="L9" s="121"/>
      <c r="M9" s="88"/>
      <c r="N9" s="121"/>
      <c r="O9" s="121"/>
    </row>
    <row r="10" ht="20.25" customHeight="1" spans="1:15">
      <c r="A10" s="30" t="s">
        <v>65</v>
      </c>
      <c r="B10" s="30" t="s">
        <v>66</v>
      </c>
      <c r="C10" s="121">
        <v>455334.45</v>
      </c>
      <c r="D10" s="121">
        <v>455334.45</v>
      </c>
      <c r="E10" s="121">
        <v>455334.45</v>
      </c>
      <c r="F10" s="121"/>
      <c r="G10" s="88"/>
      <c r="H10" s="121"/>
      <c r="I10" s="121"/>
      <c r="J10" s="121"/>
      <c r="K10" s="121"/>
      <c r="L10" s="121"/>
      <c r="M10" s="88"/>
      <c r="N10" s="121"/>
      <c r="O10" s="121"/>
    </row>
    <row r="11" ht="20.25" customHeight="1" spans="1:15">
      <c r="A11" s="129" t="s">
        <v>67</v>
      </c>
      <c r="B11" s="129" t="s">
        <v>68</v>
      </c>
      <c r="C11" s="121">
        <v>434172.74</v>
      </c>
      <c r="D11" s="121">
        <v>434172.74</v>
      </c>
      <c r="E11" s="121">
        <v>434172.74</v>
      </c>
      <c r="F11" s="121"/>
      <c r="G11" s="88"/>
      <c r="H11" s="121"/>
      <c r="I11" s="121"/>
      <c r="J11" s="121"/>
      <c r="K11" s="121"/>
      <c r="L11" s="121"/>
      <c r="M11" s="88"/>
      <c r="N11" s="121"/>
      <c r="O11" s="121"/>
    </row>
    <row r="12" ht="20.25" customHeight="1" spans="1:15">
      <c r="A12" s="130" t="s">
        <v>69</v>
      </c>
      <c r="B12" s="130" t="s">
        <v>70</v>
      </c>
      <c r="C12" s="121">
        <v>1080</v>
      </c>
      <c r="D12" s="121">
        <v>1080</v>
      </c>
      <c r="E12" s="121">
        <v>1080</v>
      </c>
      <c r="F12" s="121"/>
      <c r="G12" s="88"/>
      <c r="H12" s="121"/>
      <c r="I12" s="121"/>
      <c r="J12" s="121"/>
      <c r="K12" s="121"/>
      <c r="L12" s="121"/>
      <c r="M12" s="88"/>
      <c r="N12" s="121"/>
      <c r="O12" s="121"/>
    </row>
    <row r="13" ht="20.25" customHeight="1" spans="1:15">
      <c r="A13" s="130" t="s">
        <v>71</v>
      </c>
      <c r="B13" s="130" t="s">
        <v>72</v>
      </c>
      <c r="C13" s="121">
        <v>433092.74</v>
      </c>
      <c r="D13" s="121">
        <v>433092.74</v>
      </c>
      <c r="E13" s="121">
        <v>433092.74</v>
      </c>
      <c r="F13" s="121"/>
      <c r="G13" s="88"/>
      <c r="H13" s="121"/>
      <c r="I13" s="121"/>
      <c r="J13" s="121"/>
      <c r="K13" s="121"/>
      <c r="L13" s="121"/>
      <c r="M13" s="88"/>
      <c r="N13" s="121"/>
      <c r="O13" s="121"/>
    </row>
    <row r="14" ht="20.25" customHeight="1" spans="1:15">
      <c r="A14" s="129" t="s">
        <v>73</v>
      </c>
      <c r="B14" s="129" t="s">
        <v>74</v>
      </c>
      <c r="C14" s="121">
        <v>21161.71</v>
      </c>
      <c r="D14" s="121">
        <v>21161.71</v>
      </c>
      <c r="E14" s="121">
        <v>21161.71</v>
      </c>
      <c r="F14" s="121"/>
      <c r="G14" s="88"/>
      <c r="H14" s="121"/>
      <c r="I14" s="121"/>
      <c r="J14" s="121"/>
      <c r="K14" s="121"/>
      <c r="L14" s="121"/>
      <c r="M14" s="88"/>
      <c r="N14" s="121"/>
      <c r="O14" s="121"/>
    </row>
    <row r="15" ht="20.25" customHeight="1" spans="1:15">
      <c r="A15" s="130" t="s">
        <v>75</v>
      </c>
      <c r="B15" s="130" t="s">
        <v>74</v>
      </c>
      <c r="C15" s="121">
        <v>21161.71</v>
      </c>
      <c r="D15" s="121">
        <v>21161.71</v>
      </c>
      <c r="E15" s="121">
        <v>21161.71</v>
      </c>
      <c r="F15" s="121"/>
      <c r="G15" s="88"/>
      <c r="H15" s="121"/>
      <c r="I15" s="121"/>
      <c r="J15" s="121"/>
      <c r="K15" s="121"/>
      <c r="L15" s="121"/>
      <c r="M15" s="88"/>
      <c r="N15" s="121"/>
      <c r="O15" s="121"/>
    </row>
    <row r="16" ht="20.25" customHeight="1" spans="1:15">
      <c r="A16" s="30" t="s">
        <v>76</v>
      </c>
      <c r="B16" s="30" t="s">
        <v>77</v>
      </c>
      <c r="C16" s="121">
        <v>420056.14</v>
      </c>
      <c r="D16" s="121">
        <v>420056.14</v>
      </c>
      <c r="E16" s="121">
        <v>420056.14</v>
      </c>
      <c r="F16" s="121"/>
      <c r="G16" s="88"/>
      <c r="H16" s="121"/>
      <c r="I16" s="121"/>
      <c r="J16" s="121"/>
      <c r="K16" s="121"/>
      <c r="L16" s="121"/>
      <c r="M16" s="88"/>
      <c r="N16" s="121"/>
      <c r="O16" s="121"/>
    </row>
    <row r="17" ht="20.25" customHeight="1" spans="1:15">
      <c r="A17" s="129" t="s">
        <v>78</v>
      </c>
      <c r="B17" s="129" t="s">
        <v>79</v>
      </c>
      <c r="C17" s="121">
        <v>420056.14</v>
      </c>
      <c r="D17" s="121">
        <v>420056.14</v>
      </c>
      <c r="E17" s="121">
        <v>420056.14</v>
      </c>
      <c r="F17" s="121"/>
      <c r="G17" s="88"/>
      <c r="H17" s="121"/>
      <c r="I17" s="121"/>
      <c r="J17" s="121"/>
      <c r="K17" s="121"/>
      <c r="L17" s="121"/>
      <c r="M17" s="88"/>
      <c r="N17" s="121"/>
      <c r="O17" s="121"/>
    </row>
    <row r="18" ht="20.25" customHeight="1" spans="1:15">
      <c r="A18" s="130" t="s">
        <v>80</v>
      </c>
      <c r="B18" s="130" t="s">
        <v>81</v>
      </c>
      <c r="C18" s="121">
        <v>270682.97</v>
      </c>
      <c r="D18" s="121">
        <v>270682.97</v>
      </c>
      <c r="E18" s="121">
        <v>270682.97</v>
      </c>
      <c r="F18" s="121"/>
      <c r="G18" s="88"/>
      <c r="H18" s="121"/>
      <c r="I18" s="121"/>
      <c r="J18" s="121"/>
      <c r="K18" s="121"/>
      <c r="L18" s="121"/>
      <c r="M18" s="88"/>
      <c r="N18" s="121"/>
      <c r="O18" s="121"/>
    </row>
    <row r="19" ht="20.25" customHeight="1" spans="1:15">
      <c r="A19" s="130" t="s">
        <v>82</v>
      </c>
      <c r="B19" s="130" t="s">
        <v>83</v>
      </c>
      <c r="C19" s="121">
        <v>139545.17</v>
      </c>
      <c r="D19" s="121">
        <v>139545.17</v>
      </c>
      <c r="E19" s="121">
        <v>139545.17</v>
      </c>
      <c r="F19" s="121"/>
      <c r="G19" s="88"/>
      <c r="H19" s="121"/>
      <c r="I19" s="121"/>
      <c r="J19" s="121"/>
      <c r="K19" s="121"/>
      <c r="L19" s="121"/>
      <c r="M19" s="88"/>
      <c r="N19" s="121"/>
      <c r="O19" s="121"/>
    </row>
    <row r="20" ht="20.25" customHeight="1" spans="1:15">
      <c r="A20" s="130" t="s">
        <v>84</v>
      </c>
      <c r="B20" s="130" t="s">
        <v>85</v>
      </c>
      <c r="C20" s="121">
        <v>9828</v>
      </c>
      <c r="D20" s="121">
        <v>9828</v>
      </c>
      <c r="E20" s="121">
        <v>9828</v>
      </c>
      <c r="F20" s="121"/>
      <c r="G20" s="88"/>
      <c r="H20" s="121"/>
      <c r="I20" s="121"/>
      <c r="J20" s="121"/>
      <c r="K20" s="121"/>
      <c r="L20" s="121"/>
      <c r="M20" s="88"/>
      <c r="N20" s="121"/>
      <c r="O20" s="121"/>
    </row>
    <row r="21" ht="20.25" customHeight="1" spans="1:15">
      <c r="A21" s="30" t="s">
        <v>86</v>
      </c>
      <c r="B21" s="30" t="s">
        <v>87</v>
      </c>
      <c r="C21" s="121">
        <v>73956501.22</v>
      </c>
      <c r="D21" s="121">
        <v>73856501.22</v>
      </c>
      <c r="E21" s="121">
        <v>3255261.22</v>
      </c>
      <c r="F21" s="121">
        <v>70601240</v>
      </c>
      <c r="G21" s="88"/>
      <c r="H21" s="121"/>
      <c r="I21" s="121"/>
      <c r="J21" s="121">
        <v>100000</v>
      </c>
      <c r="K21" s="121"/>
      <c r="L21" s="121"/>
      <c r="M21" s="88"/>
      <c r="N21" s="121"/>
      <c r="O21" s="121">
        <v>100000</v>
      </c>
    </row>
    <row r="22" ht="20.25" customHeight="1" spans="1:15">
      <c r="A22" s="129" t="s">
        <v>88</v>
      </c>
      <c r="B22" s="129" t="s">
        <v>89</v>
      </c>
      <c r="C22" s="121">
        <v>73956501.22</v>
      </c>
      <c r="D22" s="121">
        <v>73856501.22</v>
      </c>
      <c r="E22" s="121">
        <v>3255261.22</v>
      </c>
      <c r="F22" s="121">
        <v>70601240</v>
      </c>
      <c r="G22" s="88"/>
      <c r="H22" s="121"/>
      <c r="I22" s="121"/>
      <c r="J22" s="121">
        <v>100000</v>
      </c>
      <c r="K22" s="121"/>
      <c r="L22" s="121"/>
      <c r="M22" s="88"/>
      <c r="N22" s="121"/>
      <c r="O22" s="121">
        <v>100000</v>
      </c>
    </row>
    <row r="23" ht="20.25" customHeight="1" spans="1:15">
      <c r="A23" s="130" t="s">
        <v>90</v>
      </c>
      <c r="B23" s="130" t="s">
        <v>91</v>
      </c>
      <c r="C23" s="121">
        <v>776925</v>
      </c>
      <c r="D23" s="121">
        <v>776925</v>
      </c>
      <c r="E23" s="121"/>
      <c r="F23" s="121">
        <v>776925</v>
      </c>
      <c r="G23" s="88"/>
      <c r="H23" s="121"/>
      <c r="I23" s="121"/>
      <c r="J23" s="121"/>
      <c r="K23" s="121"/>
      <c r="L23" s="121"/>
      <c r="M23" s="88"/>
      <c r="N23" s="121"/>
      <c r="O23" s="121"/>
    </row>
    <row r="24" ht="20.25" customHeight="1" spans="1:15">
      <c r="A24" s="130" t="s">
        <v>92</v>
      </c>
      <c r="B24" s="130" t="s">
        <v>93</v>
      </c>
      <c r="C24" s="121">
        <v>19331100</v>
      </c>
      <c r="D24" s="121">
        <v>19331100</v>
      </c>
      <c r="E24" s="121"/>
      <c r="F24" s="121">
        <v>19331100</v>
      </c>
      <c r="G24" s="88"/>
      <c r="H24" s="121"/>
      <c r="I24" s="121"/>
      <c r="J24" s="121"/>
      <c r="K24" s="121"/>
      <c r="L24" s="121"/>
      <c r="M24" s="88"/>
      <c r="N24" s="121"/>
      <c r="O24" s="121"/>
    </row>
    <row r="25" ht="20.25" customHeight="1" spans="1:15">
      <c r="A25" s="130" t="s">
        <v>94</v>
      </c>
      <c r="B25" s="130" t="s">
        <v>95</v>
      </c>
      <c r="C25" s="121">
        <v>43793715</v>
      </c>
      <c r="D25" s="121">
        <v>43693715</v>
      </c>
      <c r="E25" s="121"/>
      <c r="F25" s="121">
        <v>43693715</v>
      </c>
      <c r="G25" s="88"/>
      <c r="H25" s="121"/>
      <c r="I25" s="121"/>
      <c r="J25" s="121">
        <v>100000</v>
      </c>
      <c r="K25" s="121"/>
      <c r="L25" s="121"/>
      <c r="M25" s="88"/>
      <c r="N25" s="121"/>
      <c r="O25" s="121">
        <v>100000</v>
      </c>
    </row>
    <row r="26" ht="20.25" customHeight="1" spans="1:15">
      <c r="A26" s="130" t="s">
        <v>96</v>
      </c>
      <c r="B26" s="130" t="s">
        <v>97</v>
      </c>
      <c r="C26" s="121">
        <v>5684500</v>
      </c>
      <c r="D26" s="121">
        <v>5684500</v>
      </c>
      <c r="E26" s="121"/>
      <c r="F26" s="121">
        <v>5684500</v>
      </c>
      <c r="G26" s="88"/>
      <c r="H26" s="121"/>
      <c r="I26" s="121"/>
      <c r="J26" s="121"/>
      <c r="K26" s="121"/>
      <c r="L26" s="121"/>
      <c r="M26" s="88"/>
      <c r="N26" s="121"/>
      <c r="O26" s="121"/>
    </row>
    <row r="27" ht="20.25" customHeight="1" spans="1:15">
      <c r="A27" s="130" t="s">
        <v>98</v>
      </c>
      <c r="B27" s="130" t="s">
        <v>99</v>
      </c>
      <c r="C27" s="121">
        <v>1115000</v>
      </c>
      <c r="D27" s="121">
        <v>1115000</v>
      </c>
      <c r="E27" s="121"/>
      <c r="F27" s="121">
        <v>1115000</v>
      </c>
      <c r="G27" s="88"/>
      <c r="H27" s="121"/>
      <c r="I27" s="121"/>
      <c r="J27" s="121"/>
      <c r="K27" s="121"/>
      <c r="L27" s="121"/>
      <c r="M27" s="88"/>
      <c r="N27" s="121"/>
      <c r="O27" s="121"/>
    </row>
    <row r="28" ht="20.25" customHeight="1" spans="1:15">
      <c r="A28" s="130" t="s">
        <v>100</v>
      </c>
      <c r="B28" s="130" t="s">
        <v>101</v>
      </c>
      <c r="C28" s="121">
        <v>3255261.22</v>
      </c>
      <c r="D28" s="121">
        <v>3255261.22</v>
      </c>
      <c r="E28" s="121">
        <v>3255261.22</v>
      </c>
      <c r="F28" s="121"/>
      <c r="G28" s="88"/>
      <c r="H28" s="121"/>
      <c r="I28" s="121"/>
      <c r="J28" s="121"/>
      <c r="K28" s="121"/>
      <c r="L28" s="121"/>
      <c r="M28" s="88"/>
      <c r="N28" s="121"/>
      <c r="O28" s="121"/>
    </row>
    <row r="29" ht="20.25" customHeight="1" spans="1:15">
      <c r="A29" s="30" t="s">
        <v>102</v>
      </c>
      <c r="B29" s="30" t="s">
        <v>103</v>
      </c>
      <c r="C29" s="121">
        <v>323980.9</v>
      </c>
      <c r="D29" s="121">
        <v>323980.9</v>
      </c>
      <c r="E29" s="121">
        <v>323980.9</v>
      </c>
      <c r="F29" s="121"/>
      <c r="G29" s="88"/>
      <c r="H29" s="121"/>
      <c r="I29" s="121"/>
      <c r="J29" s="121"/>
      <c r="K29" s="121"/>
      <c r="L29" s="121"/>
      <c r="M29" s="88"/>
      <c r="N29" s="121"/>
      <c r="O29" s="121"/>
    </row>
    <row r="30" ht="20.25" customHeight="1" spans="1:15">
      <c r="A30" s="129" t="s">
        <v>104</v>
      </c>
      <c r="B30" s="129" t="s">
        <v>105</v>
      </c>
      <c r="C30" s="121">
        <v>323980.9</v>
      </c>
      <c r="D30" s="121">
        <v>323980.9</v>
      </c>
      <c r="E30" s="121">
        <v>323980.9</v>
      </c>
      <c r="F30" s="121"/>
      <c r="G30" s="88"/>
      <c r="H30" s="121"/>
      <c r="I30" s="121"/>
      <c r="J30" s="121"/>
      <c r="K30" s="121"/>
      <c r="L30" s="121"/>
      <c r="M30" s="88"/>
      <c r="N30" s="121"/>
      <c r="O30" s="121"/>
    </row>
    <row r="31" ht="20.25" customHeight="1" spans="1:15">
      <c r="A31" s="130" t="s">
        <v>106</v>
      </c>
      <c r="B31" s="130" t="s">
        <v>107</v>
      </c>
      <c r="C31" s="121">
        <v>323980.9</v>
      </c>
      <c r="D31" s="121">
        <v>323980.9</v>
      </c>
      <c r="E31" s="121">
        <v>323980.9</v>
      </c>
      <c r="F31" s="121"/>
      <c r="G31" s="88"/>
      <c r="H31" s="121"/>
      <c r="I31" s="121"/>
      <c r="J31" s="121"/>
      <c r="K31" s="121"/>
      <c r="L31" s="121"/>
      <c r="M31" s="88"/>
      <c r="N31" s="121"/>
      <c r="O31" s="121"/>
    </row>
    <row r="32" ht="20.25" customHeight="1" spans="1:15">
      <c r="A32" s="30" t="s">
        <v>108</v>
      </c>
      <c r="B32" s="30" t="s">
        <v>109</v>
      </c>
      <c r="C32" s="121">
        <v>1145000</v>
      </c>
      <c r="D32" s="121">
        <v>1145000</v>
      </c>
      <c r="E32" s="121"/>
      <c r="F32" s="121">
        <v>1145000</v>
      </c>
      <c r="G32" s="88"/>
      <c r="H32" s="121"/>
      <c r="I32" s="121"/>
      <c r="J32" s="121"/>
      <c r="K32" s="121"/>
      <c r="L32" s="121"/>
      <c r="M32" s="88"/>
      <c r="N32" s="121"/>
      <c r="O32" s="121"/>
    </row>
    <row r="33" ht="20.25" customHeight="1" spans="1:15">
      <c r="A33" s="129" t="s">
        <v>110</v>
      </c>
      <c r="B33" s="129" t="s">
        <v>111</v>
      </c>
      <c r="C33" s="121">
        <v>1145000</v>
      </c>
      <c r="D33" s="121">
        <v>1145000</v>
      </c>
      <c r="E33" s="121"/>
      <c r="F33" s="121">
        <v>1145000</v>
      </c>
      <c r="G33" s="88"/>
      <c r="H33" s="121"/>
      <c r="I33" s="121"/>
      <c r="J33" s="121"/>
      <c r="K33" s="121"/>
      <c r="L33" s="121"/>
      <c r="M33" s="88"/>
      <c r="N33" s="121"/>
      <c r="O33" s="121"/>
    </row>
    <row r="34" ht="20.25" customHeight="1" spans="1:15">
      <c r="A34" s="130" t="s">
        <v>112</v>
      </c>
      <c r="B34" s="130" t="s">
        <v>113</v>
      </c>
      <c r="C34" s="121">
        <v>1145000</v>
      </c>
      <c r="D34" s="121">
        <v>1145000</v>
      </c>
      <c r="E34" s="121"/>
      <c r="F34" s="121">
        <v>1145000</v>
      </c>
      <c r="G34" s="88"/>
      <c r="H34" s="121"/>
      <c r="I34" s="121"/>
      <c r="J34" s="121"/>
      <c r="K34" s="121"/>
      <c r="L34" s="121"/>
      <c r="M34" s="88"/>
      <c r="N34" s="121"/>
      <c r="O34" s="121"/>
    </row>
    <row r="35" ht="17.25" customHeight="1" spans="1:15">
      <c r="A35" s="104" t="s">
        <v>114</v>
      </c>
      <c r="B35" s="105" t="s">
        <v>114</v>
      </c>
      <c r="C35" s="121">
        <v>76352172.71</v>
      </c>
      <c r="D35" s="121">
        <v>76252172.71</v>
      </c>
      <c r="E35" s="121">
        <v>4454632.71</v>
      </c>
      <c r="F35" s="121">
        <v>71797540</v>
      </c>
      <c r="G35" s="88"/>
      <c r="H35" s="121"/>
      <c r="I35" s="121"/>
      <c r="J35" s="121">
        <v>100000</v>
      </c>
      <c r="K35" s="121"/>
      <c r="L35" s="121"/>
      <c r="M35" s="88"/>
      <c r="N35" s="121"/>
      <c r="O35" s="121">
        <v>100000</v>
      </c>
    </row>
  </sheetData>
  <mergeCells count="11">
    <mergeCell ref="A2:O2"/>
    <mergeCell ref="A3:L3"/>
    <mergeCell ref="D4:F4"/>
    <mergeCell ref="J4:O4"/>
    <mergeCell ref="A35:B35"/>
    <mergeCell ref="A4:A5"/>
    <mergeCell ref="B4:B5"/>
    <mergeCell ref="C4:C5"/>
    <mergeCell ref="G4:G5"/>
    <mergeCell ref="H4:H5"/>
    <mergeCell ref="I4:I5"/>
  </mergeCells>
  <pageMargins left="0.75" right="0.75" top="1" bottom="1" header="0.5" footer="0.5"/>
  <pageSetup paperSize="9" scale="4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115</v>
      </c>
    </row>
    <row r="2" ht="31.5" customHeight="1" spans="1:4">
      <c r="A2" s="45" t="s">
        <v>116</v>
      </c>
      <c r="B2" s="133"/>
      <c r="C2" s="133"/>
      <c r="D2" s="133"/>
    </row>
    <row r="3" ht="17.25" customHeight="1" spans="1:4">
      <c r="A3" s="4" t="str">
        <f>"单位名称："&amp;"云南省自然资源厅国土资源信息中心"</f>
        <v>单位名称：云南省自然资源厅国土资源信息中心</v>
      </c>
      <c r="B3" s="134"/>
      <c r="C3" s="134"/>
      <c r="D3" s="94" t="s">
        <v>2</v>
      </c>
    </row>
    <row r="4" ht="24.65" customHeight="1" spans="1:4">
      <c r="A4" s="10" t="s">
        <v>3</v>
      </c>
      <c r="B4" s="12"/>
      <c r="C4" s="10" t="s">
        <v>4</v>
      </c>
      <c r="D4" s="12"/>
    </row>
    <row r="5" ht="15.65" customHeight="1" spans="1:4">
      <c r="A5" s="15" t="s">
        <v>5</v>
      </c>
      <c r="B5" s="135" t="s">
        <v>6</v>
      </c>
      <c r="C5" s="15" t="s">
        <v>117</v>
      </c>
      <c r="D5" s="135" t="s">
        <v>6</v>
      </c>
    </row>
    <row r="6" ht="14.15" customHeight="1" spans="1:4">
      <c r="A6" s="18"/>
      <c r="B6" s="17"/>
      <c r="C6" s="18"/>
      <c r="D6" s="17"/>
    </row>
    <row r="7" ht="29.15" customHeight="1" spans="1:4">
      <c r="A7" s="136" t="s">
        <v>118</v>
      </c>
      <c r="B7" s="137">
        <v>56471332.71</v>
      </c>
      <c r="C7" s="138" t="s">
        <v>119</v>
      </c>
      <c r="D7" s="137">
        <v>76252172.71</v>
      </c>
    </row>
    <row r="8" ht="29.15" customHeight="1" spans="1:4">
      <c r="A8" s="139" t="s">
        <v>120</v>
      </c>
      <c r="B8" s="88">
        <v>56471332.71</v>
      </c>
      <c r="C8" s="23" t="str">
        <f>"（一）"&amp;"科学技术支出"</f>
        <v>（一）科学技术支出</v>
      </c>
      <c r="D8" s="88">
        <v>51300</v>
      </c>
    </row>
    <row r="9" ht="29.15" customHeight="1" spans="1:4">
      <c r="A9" s="139" t="s">
        <v>121</v>
      </c>
      <c r="B9" s="88"/>
      <c r="C9" s="23" t="str">
        <f>"（二）"&amp;"社会保障和就业支出"</f>
        <v>（二）社会保障和就业支出</v>
      </c>
      <c r="D9" s="88">
        <v>455334.45</v>
      </c>
    </row>
    <row r="10" ht="29.15" customHeight="1" spans="1:4">
      <c r="A10" s="139" t="s">
        <v>122</v>
      </c>
      <c r="B10" s="88"/>
      <c r="C10" s="23" t="str">
        <f>"（三）"&amp;"卫生健康支出"</f>
        <v>（三）卫生健康支出</v>
      </c>
      <c r="D10" s="88">
        <v>420056.14</v>
      </c>
    </row>
    <row r="11" ht="29.15" customHeight="1" spans="1:4">
      <c r="A11" s="140" t="s">
        <v>123</v>
      </c>
      <c r="B11" s="141">
        <v>19780840</v>
      </c>
      <c r="C11" s="23" t="str">
        <f>"（四）"&amp;"自然资源海洋气象等支出"</f>
        <v>（四）自然资源海洋气象等支出</v>
      </c>
      <c r="D11" s="88">
        <v>73856501.22</v>
      </c>
    </row>
    <row r="12" ht="29.15" customHeight="1" spans="1:4">
      <c r="A12" s="139" t="s">
        <v>120</v>
      </c>
      <c r="B12" s="121">
        <v>19780840</v>
      </c>
      <c r="C12" s="23" t="str">
        <f>"（五）"&amp;"住房保障支出"</f>
        <v>（五）住房保障支出</v>
      </c>
      <c r="D12" s="88">
        <v>323980.9</v>
      </c>
    </row>
    <row r="13" ht="29.15" customHeight="1" spans="1:4">
      <c r="A13" s="142" t="s">
        <v>121</v>
      </c>
      <c r="B13" s="121"/>
      <c r="C13" s="23" t="str">
        <f>"（六）"&amp;"灾害防治及应急管理支出"</f>
        <v>（六）灾害防治及应急管理支出</v>
      </c>
      <c r="D13" s="88">
        <v>1145000</v>
      </c>
    </row>
    <row r="14" ht="29.15" customHeight="1" spans="1:4">
      <c r="A14" s="142" t="s">
        <v>122</v>
      </c>
      <c r="B14" s="141"/>
      <c r="C14" s="143"/>
      <c r="D14" s="141"/>
    </row>
    <row r="15" ht="29.15" customHeight="1" spans="1:4">
      <c r="A15" s="144"/>
      <c r="B15" s="141"/>
      <c r="C15" s="145" t="s">
        <v>124</v>
      </c>
      <c r="D15" s="141"/>
    </row>
    <row r="16" ht="29.15" customHeight="1" spans="1:4">
      <c r="A16" s="144" t="s">
        <v>125</v>
      </c>
      <c r="B16" s="141">
        <v>76252172.71</v>
      </c>
      <c r="C16" s="143" t="s">
        <v>25</v>
      </c>
      <c r="D16" s="141">
        <v>76252172.71</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32"/>
  <sheetViews>
    <sheetView showZeros="0" topLeftCell="A17" workbookViewId="0">
      <selection activeCell="A1" sqref="A1"/>
    </sheetView>
  </sheetViews>
  <sheetFormatPr defaultColWidth="9.14166666666667" defaultRowHeight="14.25" customHeight="1" outlineLevelCol="6"/>
  <cols>
    <col min="1" max="1" width="20.1416666666667" customWidth="1"/>
    <col min="2" max="2" width="46.125" customWidth="1"/>
    <col min="3" max="3" width="24.2833333333333" customWidth="1"/>
    <col min="4" max="6" width="25.0333333333333" customWidth="1"/>
    <col min="7" max="7" width="24.2833333333333" customWidth="1"/>
  </cols>
  <sheetData>
    <row r="1" ht="12" customHeight="1" spans="1:7">
      <c r="D1" s="107"/>
      <c r="F1" s="55"/>
      <c r="G1" s="55" t="s">
        <v>126</v>
      </c>
    </row>
    <row r="2" ht="39" customHeight="1" spans="1:7">
      <c r="A2" s="3" t="s">
        <v>127</v>
      </c>
      <c r="B2" s="3"/>
      <c r="C2" s="3"/>
      <c r="D2" s="3"/>
      <c r="E2" s="3"/>
      <c r="F2" s="3"/>
      <c r="G2" s="3"/>
    </row>
    <row r="3" ht="18" customHeight="1" spans="1:7">
      <c r="A3" s="4" t="str">
        <f>"单位名称："&amp;"云南省自然资源厅国土资源信息中心"</f>
        <v>单位名称：云南省自然资源厅国土资源信息中心</v>
      </c>
      <c r="F3" s="103"/>
      <c r="G3" s="103" t="s">
        <v>2</v>
      </c>
    </row>
    <row r="4" ht="20.25" customHeight="1" spans="1:7">
      <c r="A4" s="123" t="s">
        <v>128</v>
      </c>
      <c r="B4" s="124"/>
      <c r="C4" s="125" t="s">
        <v>30</v>
      </c>
      <c r="D4" s="11" t="s">
        <v>57</v>
      </c>
      <c r="E4" s="11"/>
      <c r="F4" s="12"/>
      <c r="G4" s="125" t="s">
        <v>58</v>
      </c>
    </row>
    <row r="5" ht="20.25" customHeight="1" spans="1:7">
      <c r="A5" s="126" t="s">
        <v>48</v>
      </c>
      <c r="B5" s="127" t="s">
        <v>49</v>
      </c>
      <c r="C5" s="95"/>
      <c r="D5" s="95" t="s">
        <v>32</v>
      </c>
      <c r="E5" s="95" t="s">
        <v>129</v>
      </c>
      <c r="F5" s="95" t="s">
        <v>130</v>
      </c>
      <c r="G5" s="95"/>
    </row>
    <row r="6" ht="13.5" customHeight="1" spans="1:7">
      <c r="A6" s="128" t="s">
        <v>131</v>
      </c>
      <c r="B6" s="128" t="s">
        <v>132</v>
      </c>
      <c r="C6" s="128" t="s">
        <v>133</v>
      </c>
      <c r="D6" s="62"/>
      <c r="E6" s="128" t="s">
        <v>134</v>
      </c>
      <c r="F6" s="128" t="s">
        <v>135</v>
      </c>
      <c r="G6" s="128" t="s">
        <v>136</v>
      </c>
    </row>
    <row r="7" ht="18" customHeight="1" spans="1:7">
      <c r="A7" s="30" t="s">
        <v>65</v>
      </c>
      <c r="B7" s="30" t="s">
        <v>66</v>
      </c>
      <c r="C7" s="22">
        <v>455334.45</v>
      </c>
      <c r="D7" s="22">
        <v>455334.45</v>
      </c>
      <c r="E7" s="22">
        <v>454254.45</v>
      </c>
      <c r="F7" s="22">
        <v>1080</v>
      </c>
      <c r="G7" s="22"/>
    </row>
    <row r="8" ht="18" customHeight="1" spans="1:7">
      <c r="A8" s="30" t="s">
        <v>67</v>
      </c>
      <c r="B8" s="129" t="s">
        <v>68</v>
      </c>
      <c r="C8" s="22">
        <v>434172.74</v>
      </c>
      <c r="D8" s="22">
        <v>434172.74</v>
      </c>
      <c r="E8" s="22">
        <v>433092.74</v>
      </c>
      <c r="F8" s="22">
        <v>1080</v>
      </c>
      <c r="G8" s="22"/>
    </row>
    <row r="9" ht="18" customHeight="1" spans="1:7">
      <c r="A9" s="30" t="s">
        <v>69</v>
      </c>
      <c r="B9" s="130" t="s">
        <v>70</v>
      </c>
      <c r="C9" s="22">
        <v>1080</v>
      </c>
      <c r="D9" s="22">
        <v>1080</v>
      </c>
      <c r="E9" s="22"/>
      <c r="F9" s="22">
        <v>1080</v>
      </c>
      <c r="G9" s="22"/>
    </row>
    <row r="10" ht="18" customHeight="1" spans="1:7">
      <c r="A10" s="30" t="s">
        <v>71</v>
      </c>
      <c r="B10" s="130" t="s">
        <v>72</v>
      </c>
      <c r="C10" s="22">
        <v>433092.74</v>
      </c>
      <c r="D10" s="22">
        <v>433092.74</v>
      </c>
      <c r="E10" s="22">
        <v>433092.74</v>
      </c>
      <c r="F10" s="22"/>
      <c r="G10" s="22"/>
    </row>
    <row r="11" ht="18" customHeight="1" spans="1:7">
      <c r="A11" s="30" t="s">
        <v>73</v>
      </c>
      <c r="B11" s="129" t="s">
        <v>74</v>
      </c>
      <c r="C11" s="22">
        <v>21161.71</v>
      </c>
      <c r="D11" s="22">
        <v>21161.71</v>
      </c>
      <c r="E11" s="22">
        <v>21161.71</v>
      </c>
      <c r="F11" s="22"/>
      <c r="G11" s="22"/>
    </row>
    <row r="12" ht="18" customHeight="1" spans="1:7">
      <c r="A12" s="30" t="s">
        <v>75</v>
      </c>
      <c r="B12" s="130" t="s">
        <v>74</v>
      </c>
      <c r="C12" s="22">
        <v>21161.71</v>
      </c>
      <c r="D12" s="22">
        <v>21161.71</v>
      </c>
      <c r="E12" s="22">
        <v>21161.71</v>
      </c>
      <c r="F12" s="22"/>
      <c r="G12" s="22"/>
    </row>
    <row r="13" ht="18" customHeight="1" spans="1:7">
      <c r="A13" s="30" t="s">
        <v>76</v>
      </c>
      <c r="B13" s="30" t="s">
        <v>77</v>
      </c>
      <c r="C13" s="22">
        <v>420056.14</v>
      </c>
      <c r="D13" s="22">
        <v>420056.14</v>
      </c>
      <c r="E13" s="22">
        <v>420056.14</v>
      </c>
      <c r="F13" s="22"/>
      <c r="G13" s="22"/>
    </row>
    <row r="14" ht="18" customHeight="1" spans="1:7">
      <c r="A14" s="30" t="s">
        <v>78</v>
      </c>
      <c r="B14" s="129" t="s">
        <v>79</v>
      </c>
      <c r="C14" s="22">
        <v>420056.14</v>
      </c>
      <c r="D14" s="22">
        <v>420056.14</v>
      </c>
      <c r="E14" s="22">
        <v>420056.14</v>
      </c>
      <c r="F14" s="22"/>
      <c r="G14" s="22"/>
    </row>
    <row r="15" ht="18" customHeight="1" spans="1:7">
      <c r="A15" s="30" t="s">
        <v>80</v>
      </c>
      <c r="B15" s="130" t="s">
        <v>81</v>
      </c>
      <c r="C15" s="22">
        <v>270682.97</v>
      </c>
      <c r="D15" s="22">
        <v>270682.97</v>
      </c>
      <c r="E15" s="22">
        <v>270682.97</v>
      </c>
      <c r="F15" s="22"/>
      <c r="G15" s="22"/>
    </row>
    <row r="16" ht="18" customHeight="1" spans="1:7">
      <c r="A16" s="30" t="s">
        <v>82</v>
      </c>
      <c r="B16" s="130" t="s">
        <v>83</v>
      </c>
      <c r="C16" s="22">
        <v>139545.17</v>
      </c>
      <c r="D16" s="22">
        <v>139545.17</v>
      </c>
      <c r="E16" s="22">
        <v>139545.17</v>
      </c>
      <c r="F16" s="22"/>
      <c r="G16" s="22"/>
    </row>
    <row r="17" ht="18" customHeight="1" spans="1:7">
      <c r="A17" s="30" t="s">
        <v>84</v>
      </c>
      <c r="B17" s="130" t="s">
        <v>85</v>
      </c>
      <c r="C17" s="22">
        <v>9828</v>
      </c>
      <c r="D17" s="22">
        <v>9828</v>
      </c>
      <c r="E17" s="22">
        <v>9828</v>
      </c>
      <c r="F17" s="22"/>
      <c r="G17" s="22"/>
    </row>
    <row r="18" ht="18" customHeight="1" spans="1:7">
      <c r="A18" s="30" t="s">
        <v>86</v>
      </c>
      <c r="B18" s="30" t="s">
        <v>87</v>
      </c>
      <c r="C18" s="22">
        <v>54646961.22</v>
      </c>
      <c r="D18" s="22">
        <v>3255261.22</v>
      </c>
      <c r="E18" s="22">
        <v>2973993</v>
      </c>
      <c r="F18" s="22">
        <v>281268.22</v>
      </c>
      <c r="G18" s="22">
        <v>51391700</v>
      </c>
    </row>
    <row r="19" ht="18" customHeight="1" spans="1:7">
      <c r="A19" s="30" t="s">
        <v>88</v>
      </c>
      <c r="B19" s="129" t="s">
        <v>89</v>
      </c>
      <c r="C19" s="22">
        <v>54646961.22</v>
      </c>
      <c r="D19" s="22">
        <v>3255261.22</v>
      </c>
      <c r="E19" s="22">
        <v>2973993</v>
      </c>
      <c r="F19" s="22">
        <v>281268.22</v>
      </c>
      <c r="G19" s="22">
        <v>51391700</v>
      </c>
    </row>
    <row r="20" ht="18" customHeight="1" spans="1:7">
      <c r="A20" s="30" t="s">
        <v>90</v>
      </c>
      <c r="B20" s="130" t="s">
        <v>91</v>
      </c>
      <c r="C20" s="22">
        <v>776925</v>
      </c>
      <c r="D20" s="22"/>
      <c r="E20" s="22"/>
      <c r="F20" s="22"/>
      <c r="G20" s="22">
        <v>776925</v>
      </c>
    </row>
    <row r="21" ht="18" customHeight="1" spans="1:7">
      <c r="A21" s="30" t="s">
        <v>92</v>
      </c>
      <c r="B21" s="130" t="s">
        <v>93</v>
      </c>
      <c r="C21" s="22">
        <v>14239600</v>
      </c>
      <c r="D21" s="22"/>
      <c r="E21" s="22"/>
      <c r="F21" s="22"/>
      <c r="G21" s="22">
        <v>14239600</v>
      </c>
    </row>
    <row r="22" ht="18" customHeight="1" spans="1:7">
      <c r="A22" s="30" t="s">
        <v>94</v>
      </c>
      <c r="B22" s="130" t="s">
        <v>95</v>
      </c>
      <c r="C22" s="22">
        <v>29575675</v>
      </c>
      <c r="D22" s="22"/>
      <c r="E22" s="22"/>
      <c r="F22" s="22"/>
      <c r="G22" s="22">
        <v>29575675</v>
      </c>
    </row>
    <row r="23" ht="18" customHeight="1" spans="1:7">
      <c r="A23" s="30" t="s">
        <v>96</v>
      </c>
      <c r="B23" s="130" t="s">
        <v>97</v>
      </c>
      <c r="C23" s="22">
        <v>5684500</v>
      </c>
      <c r="D23" s="22"/>
      <c r="E23" s="22"/>
      <c r="F23" s="22"/>
      <c r="G23" s="22">
        <v>5684500</v>
      </c>
    </row>
    <row r="24" ht="18" customHeight="1" spans="1:7">
      <c r="A24" s="30" t="s">
        <v>98</v>
      </c>
      <c r="B24" s="130" t="s">
        <v>99</v>
      </c>
      <c r="C24" s="22">
        <v>1115000</v>
      </c>
      <c r="D24" s="22"/>
      <c r="E24" s="22"/>
      <c r="F24" s="22"/>
      <c r="G24" s="22">
        <v>1115000</v>
      </c>
    </row>
    <row r="25" ht="18" customHeight="1" spans="1:7">
      <c r="A25" s="30" t="s">
        <v>100</v>
      </c>
      <c r="B25" s="130" t="s">
        <v>101</v>
      </c>
      <c r="C25" s="22">
        <v>3255261.22</v>
      </c>
      <c r="D25" s="22">
        <v>3255261.22</v>
      </c>
      <c r="E25" s="22">
        <v>2973993</v>
      </c>
      <c r="F25" s="22">
        <v>281268.22</v>
      </c>
      <c r="G25" s="22"/>
    </row>
    <row r="26" ht="18" customHeight="1" spans="1:7">
      <c r="A26" s="30" t="s">
        <v>102</v>
      </c>
      <c r="B26" s="30" t="s">
        <v>103</v>
      </c>
      <c r="C26" s="22">
        <v>323980.9</v>
      </c>
      <c r="D26" s="22">
        <v>323980.9</v>
      </c>
      <c r="E26" s="22">
        <v>323980.9</v>
      </c>
      <c r="F26" s="22"/>
      <c r="G26" s="22"/>
    </row>
    <row r="27" ht="18" customHeight="1" spans="1:7">
      <c r="A27" s="30" t="s">
        <v>104</v>
      </c>
      <c r="B27" s="129" t="s">
        <v>105</v>
      </c>
      <c r="C27" s="22">
        <v>323980.9</v>
      </c>
      <c r="D27" s="22">
        <v>323980.9</v>
      </c>
      <c r="E27" s="22">
        <v>323980.9</v>
      </c>
      <c r="F27" s="22"/>
      <c r="G27" s="22"/>
    </row>
    <row r="28" ht="18" customHeight="1" spans="1:7">
      <c r="A28" s="30" t="s">
        <v>106</v>
      </c>
      <c r="B28" s="130" t="s">
        <v>107</v>
      </c>
      <c r="C28" s="22">
        <v>323980.9</v>
      </c>
      <c r="D28" s="22">
        <v>323980.9</v>
      </c>
      <c r="E28" s="22">
        <v>323980.9</v>
      </c>
      <c r="F28" s="22"/>
      <c r="G28" s="22"/>
    </row>
    <row r="29" ht="18" customHeight="1" spans="1:7">
      <c r="A29" s="30" t="s">
        <v>108</v>
      </c>
      <c r="B29" s="30" t="s">
        <v>109</v>
      </c>
      <c r="C29" s="22">
        <v>625000</v>
      </c>
      <c r="D29" s="22"/>
      <c r="E29" s="22"/>
      <c r="F29" s="22"/>
      <c r="G29" s="22">
        <v>625000</v>
      </c>
    </row>
    <row r="30" ht="18" customHeight="1" spans="1:7">
      <c r="A30" s="30" t="s">
        <v>110</v>
      </c>
      <c r="B30" s="129" t="s">
        <v>111</v>
      </c>
      <c r="C30" s="22">
        <v>625000</v>
      </c>
      <c r="D30" s="22"/>
      <c r="E30" s="22"/>
      <c r="F30" s="22"/>
      <c r="G30" s="22">
        <v>625000</v>
      </c>
    </row>
    <row r="31" ht="18" customHeight="1" spans="1:7">
      <c r="A31" s="30" t="s">
        <v>112</v>
      </c>
      <c r="B31" s="130" t="s">
        <v>113</v>
      </c>
      <c r="C31" s="22">
        <v>625000</v>
      </c>
      <c r="D31" s="22"/>
      <c r="E31" s="22"/>
      <c r="F31" s="22"/>
      <c r="G31" s="22">
        <v>625000</v>
      </c>
    </row>
    <row r="32" ht="18" customHeight="1" spans="1:7">
      <c r="A32" s="131" t="s">
        <v>114</v>
      </c>
      <c r="B32" s="132" t="s">
        <v>114</v>
      </c>
      <c r="C32" s="22">
        <v>56471332.71</v>
      </c>
      <c r="D32" s="22">
        <v>4454632.71</v>
      </c>
      <c r="E32" s="22">
        <v>4172284.49</v>
      </c>
      <c r="F32" s="22">
        <v>282348.22</v>
      </c>
      <c r="G32" s="22">
        <v>52016700</v>
      </c>
    </row>
  </sheetData>
  <mergeCells count="7">
    <mergeCell ref="A2:G2"/>
    <mergeCell ref="A3:E3"/>
    <mergeCell ref="A4:B4"/>
    <mergeCell ref="D4:F4"/>
    <mergeCell ref="A32:B32"/>
    <mergeCell ref="C4:C5"/>
    <mergeCell ref="G4:G5"/>
  </mergeCells>
  <pageMargins left="0.75" right="0.75" top="1" bottom="1" header="0.5" footer="0.5"/>
  <pageSetup paperSize="9" scale="6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7"/>
      <c r="B1" s="117"/>
      <c r="C1" s="60"/>
      <c r="F1" s="59" t="s">
        <v>137</v>
      </c>
    </row>
    <row r="2" ht="25.5" customHeight="1" spans="1:6">
      <c r="A2" s="118" t="s">
        <v>138</v>
      </c>
      <c r="B2" s="118"/>
      <c r="C2" s="118"/>
      <c r="D2" s="118"/>
      <c r="E2" s="118"/>
      <c r="F2" s="118"/>
    </row>
    <row r="3" ht="15.75" customHeight="1" spans="1:6">
      <c r="A3" s="4" t="str">
        <f>"单位名称："&amp;"云南省自然资源厅国土资源信息中心"</f>
        <v>单位名称：云南省自然资源厅国土资源信息中心</v>
      </c>
      <c r="B3" s="117"/>
      <c r="C3" s="60"/>
      <c r="F3" s="59" t="s">
        <v>139</v>
      </c>
    </row>
    <row r="4" ht="19.5" customHeight="1" spans="1:6">
      <c r="A4" s="9" t="s">
        <v>140</v>
      </c>
      <c r="B4" s="15" t="s">
        <v>141</v>
      </c>
      <c r="C4" s="10" t="s">
        <v>142</v>
      </c>
      <c r="D4" s="11"/>
      <c r="E4" s="12"/>
      <c r="F4" s="15" t="s">
        <v>143</v>
      </c>
    </row>
    <row r="5" ht="19.5" customHeight="1" spans="1:6">
      <c r="A5" s="17"/>
      <c r="B5" s="18"/>
      <c r="C5" s="62" t="s">
        <v>32</v>
      </c>
      <c r="D5" s="62" t="s">
        <v>144</v>
      </c>
      <c r="E5" s="62" t="s">
        <v>145</v>
      </c>
      <c r="F5" s="18"/>
    </row>
    <row r="6" ht="18.75" customHeight="1" spans="1:6">
      <c r="A6" s="119">
        <v>1</v>
      </c>
      <c r="B6" s="119">
        <v>2</v>
      </c>
      <c r="C6" s="120">
        <v>3</v>
      </c>
      <c r="D6" s="119">
        <v>4</v>
      </c>
      <c r="E6" s="119">
        <v>5</v>
      </c>
      <c r="F6" s="119">
        <v>6</v>
      </c>
    </row>
    <row r="7" ht="18.75" customHeight="1" spans="1:6">
      <c r="A7" s="121">
        <v>17000</v>
      </c>
      <c r="B7" s="121"/>
      <c r="C7" s="122">
        <v>17000</v>
      </c>
      <c r="D7" s="121"/>
      <c r="E7" s="121">
        <v>17000</v>
      </c>
      <c r="F7" s="121"/>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7"/>
  <sheetViews>
    <sheetView showZeros="0" topLeftCell="C1" workbookViewId="0">
      <selection activeCell="G1" sqref="G$1:G$1048576"/>
    </sheetView>
  </sheetViews>
  <sheetFormatPr defaultColWidth="9.14166666666667" defaultRowHeight="14.25" customHeight="1"/>
  <cols>
    <col min="1" max="1" width="48.875" customWidth="1"/>
    <col min="2" max="2" width="40.125" customWidth="1"/>
    <col min="3" max="3" width="23.8583333333333" customWidth="1"/>
    <col min="4" max="4" width="14.6" customWidth="1"/>
    <col min="5" max="5" width="38.5" customWidth="1"/>
    <col min="6" max="6" width="14.7416666666667" customWidth="1"/>
    <col min="7" max="7" width="41.625"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146</v>
      </c>
    </row>
    <row r="2" ht="27.75" customHeight="1" spans="1:23">
      <c r="A2" s="27" t="s">
        <v>147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"单位名称："&amp;"云南省自然资源厅国土资源信息中心"</f>
        <v>单位名称：云南省自然资源厅国土资源信息中心</v>
      </c>
      <c r="B3" s="5"/>
      <c r="C3" s="5"/>
      <c r="D3" s="5"/>
      <c r="E3" s="5"/>
      <c r="F3" s="5"/>
      <c r="G3" s="5"/>
      <c r="H3" s="6"/>
      <c r="I3" s="6"/>
      <c r="J3" s="6"/>
      <c r="K3" s="6"/>
      <c r="L3" s="6"/>
      <c r="M3" s="6"/>
      <c r="N3" s="6"/>
      <c r="O3" s="6"/>
      <c r="P3" s="6"/>
      <c r="Q3" s="6"/>
      <c r="U3" s="107"/>
      <c r="W3" s="103" t="s">
        <v>139</v>
      </c>
    </row>
    <row r="4" ht="21.75" customHeight="1" spans="1:23">
      <c r="A4" s="8" t="s">
        <v>148</v>
      </c>
      <c r="B4" s="8" t="s">
        <v>149</v>
      </c>
      <c r="C4" s="8" t="s">
        <v>150</v>
      </c>
      <c r="D4" s="9" t="s">
        <v>151</v>
      </c>
      <c r="E4" s="9" t="s">
        <v>152</v>
      </c>
      <c r="F4" s="9" t="s">
        <v>153</v>
      </c>
      <c r="G4" s="9" t="s">
        <v>154</v>
      </c>
      <c r="H4" s="62" t="s">
        <v>155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156</v>
      </c>
      <c r="O5" s="109"/>
      <c r="P5" s="109"/>
      <c r="Q5" s="47" t="s">
        <v>36</v>
      </c>
      <c r="R5" s="62" t="s">
        <v>51</v>
      </c>
      <c r="S5" s="47"/>
      <c r="T5" s="47"/>
      <c r="U5" s="47"/>
      <c r="V5" s="47"/>
      <c r="W5" s="47"/>
    </row>
    <row r="6" ht="15" customHeight="1" spans="1:23">
      <c r="A6" s="16"/>
      <c r="B6" s="16"/>
      <c r="C6" s="16"/>
      <c r="D6" s="17"/>
      <c r="E6" s="17"/>
      <c r="F6" s="17"/>
      <c r="G6" s="17"/>
      <c r="H6" s="62"/>
      <c r="I6" s="47" t="s">
        <v>157</v>
      </c>
      <c r="J6" s="47" t="s">
        <v>158</v>
      </c>
      <c r="K6" s="47" t="s">
        <v>159</v>
      </c>
      <c r="L6" s="114" t="s">
        <v>160</v>
      </c>
      <c r="M6" s="114" t="s">
        <v>161</v>
      </c>
      <c r="N6" s="114" t="s">
        <v>33</v>
      </c>
      <c r="O6" s="114" t="s">
        <v>34</v>
      </c>
      <c r="P6" s="114" t="s">
        <v>35</v>
      </c>
      <c r="Q6" s="47"/>
      <c r="R6" s="47" t="s">
        <v>32</v>
      </c>
      <c r="S6" s="47" t="s">
        <v>43</v>
      </c>
      <c r="T6" s="47" t="s">
        <v>162</v>
      </c>
      <c r="U6" s="47" t="s">
        <v>39</v>
      </c>
      <c r="V6" s="47" t="s">
        <v>40</v>
      </c>
      <c r="W6" s="47" t="s">
        <v>41</v>
      </c>
    </row>
    <row r="7" ht="27.75" customHeight="1" spans="1:23">
      <c r="A7" s="16"/>
      <c r="B7" s="16"/>
      <c r="C7" s="16"/>
      <c r="D7" s="17"/>
      <c r="E7" s="17"/>
      <c r="F7" s="17"/>
      <c r="G7" s="17"/>
      <c r="H7" s="62"/>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1"/>
      <c r="C9" s="23"/>
      <c r="D9" s="23"/>
      <c r="E9" s="23"/>
      <c r="F9" s="23"/>
      <c r="G9" s="23"/>
      <c r="H9" s="22">
        <v>4454632.71</v>
      </c>
      <c r="I9" s="22">
        <v>4454632.71</v>
      </c>
      <c r="J9" s="22">
        <v>1116779.19</v>
      </c>
      <c r="K9" s="22"/>
      <c r="L9" s="22">
        <v>3337853.52</v>
      </c>
      <c r="M9" s="22"/>
      <c r="N9" s="22"/>
      <c r="O9" s="22"/>
      <c r="P9" s="22"/>
      <c r="Q9" s="22"/>
      <c r="R9" s="22"/>
      <c r="S9" s="22"/>
      <c r="T9" s="22"/>
      <c r="U9" s="22"/>
      <c r="V9" s="22"/>
      <c r="W9" s="22"/>
    </row>
    <row r="10" ht="31.4" customHeight="1" spans="1:23">
      <c r="A10" s="116" t="s">
        <v>45</v>
      </c>
      <c r="B10" s="111" t="s">
        <v>163</v>
      </c>
      <c r="C10" s="23" t="s">
        <v>164</v>
      </c>
      <c r="D10" s="23" t="s">
        <v>100</v>
      </c>
      <c r="E10" s="23" t="s">
        <v>101</v>
      </c>
      <c r="F10" s="23" t="s">
        <v>165</v>
      </c>
      <c r="G10" s="23" t="s">
        <v>166</v>
      </c>
      <c r="H10" s="22">
        <v>1150956</v>
      </c>
      <c r="I10" s="22">
        <v>1150956</v>
      </c>
      <c r="J10" s="22">
        <v>287739</v>
      </c>
      <c r="K10" s="22"/>
      <c r="L10" s="22">
        <v>863217</v>
      </c>
      <c r="M10" s="22"/>
      <c r="N10" s="22"/>
      <c r="O10" s="22"/>
      <c r="P10" s="22"/>
      <c r="Q10" s="22"/>
      <c r="R10" s="22"/>
      <c r="S10" s="22"/>
      <c r="T10" s="22"/>
      <c r="U10" s="22"/>
      <c r="V10" s="22"/>
      <c r="W10" s="22"/>
    </row>
    <row r="11" ht="31.4" customHeight="1" spans="1:23">
      <c r="A11" s="116" t="s">
        <v>45</v>
      </c>
      <c r="B11" s="111" t="s">
        <v>163</v>
      </c>
      <c r="C11" s="23" t="s">
        <v>164</v>
      </c>
      <c r="D11" s="23" t="s">
        <v>100</v>
      </c>
      <c r="E11" s="23" t="s">
        <v>101</v>
      </c>
      <c r="F11" s="23" t="s">
        <v>167</v>
      </c>
      <c r="G11" s="23" t="s">
        <v>168</v>
      </c>
      <c r="H11" s="22">
        <v>17460</v>
      </c>
      <c r="I11" s="22">
        <v>17460</v>
      </c>
      <c r="J11" s="22">
        <v>4365</v>
      </c>
      <c r="K11" s="22"/>
      <c r="L11" s="22">
        <v>13095</v>
      </c>
      <c r="M11" s="22"/>
      <c r="N11" s="22"/>
      <c r="O11" s="22"/>
      <c r="P11" s="22"/>
      <c r="Q11" s="22"/>
      <c r="R11" s="22"/>
      <c r="S11" s="22"/>
      <c r="T11" s="22"/>
      <c r="U11" s="22"/>
      <c r="V11" s="22"/>
      <c r="W11" s="22"/>
    </row>
    <row r="12" ht="31.4" customHeight="1" spans="1:23">
      <c r="A12" s="116" t="s">
        <v>45</v>
      </c>
      <c r="B12" s="111" t="s">
        <v>163</v>
      </c>
      <c r="C12" s="23" t="s">
        <v>164</v>
      </c>
      <c r="D12" s="23" t="s">
        <v>100</v>
      </c>
      <c r="E12" s="23" t="s">
        <v>101</v>
      </c>
      <c r="F12" s="23" t="s">
        <v>169</v>
      </c>
      <c r="G12" s="23" t="s">
        <v>170</v>
      </c>
      <c r="H12" s="22">
        <v>95913</v>
      </c>
      <c r="I12" s="22">
        <v>95913</v>
      </c>
      <c r="J12" s="22">
        <v>23978.25</v>
      </c>
      <c r="K12" s="22"/>
      <c r="L12" s="22">
        <v>71934.75</v>
      </c>
      <c r="M12" s="22"/>
      <c r="N12" s="22"/>
      <c r="O12" s="22"/>
      <c r="P12" s="22"/>
      <c r="Q12" s="22"/>
      <c r="R12" s="22"/>
      <c r="S12" s="22"/>
      <c r="T12" s="22"/>
      <c r="U12" s="22"/>
      <c r="V12" s="22"/>
      <c r="W12" s="22"/>
    </row>
    <row r="13" ht="31.4" customHeight="1" spans="1:23">
      <c r="A13" s="116" t="s">
        <v>45</v>
      </c>
      <c r="B13" s="111" t="s">
        <v>163</v>
      </c>
      <c r="C13" s="23" t="s">
        <v>164</v>
      </c>
      <c r="D13" s="23" t="s">
        <v>100</v>
      </c>
      <c r="E13" s="23" t="s">
        <v>101</v>
      </c>
      <c r="F13" s="23" t="s">
        <v>171</v>
      </c>
      <c r="G13" s="23" t="s">
        <v>172</v>
      </c>
      <c r="H13" s="22">
        <v>1709664</v>
      </c>
      <c r="I13" s="22">
        <v>1709664</v>
      </c>
      <c r="J13" s="22">
        <v>427416</v>
      </c>
      <c r="K13" s="22"/>
      <c r="L13" s="22">
        <v>1282248</v>
      </c>
      <c r="M13" s="22"/>
      <c r="N13" s="22"/>
      <c r="O13" s="22"/>
      <c r="P13" s="22"/>
      <c r="Q13" s="22"/>
      <c r="R13" s="22"/>
      <c r="S13" s="22"/>
      <c r="T13" s="22"/>
      <c r="U13" s="22"/>
      <c r="V13" s="22"/>
      <c r="W13" s="22"/>
    </row>
    <row r="14" ht="31.4" customHeight="1" spans="1:23">
      <c r="A14" s="116" t="s">
        <v>45</v>
      </c>
      <c r="B14" s="111" t="s">
        <v>173</v>
      </c>
      <c r="C14" s="23" t="s">
        <v>174</v>
      </c>
      <c r="D14" s="23" t="s">
        <v>71</v>
      </c>
      <c r="E14" s="23" t="s">
        <v>72</v>
      </c>
      <c r="F14" s="23" t="s">
        <v>175</v>
      </c>
      <c r="G14" s="23" t="s">
        <v>176</v>
      </c>
      <c r="H14" s="22">
        <v>433092.74</v>
      </c>
      <c r="I14" s="22">
        <v>433092.74</v>
      </c>
      <c r="J14" s="22">
        <v>108273.19</v>
      </c>
      <c r="K14" s="22"/>
      <c r="L14" s="22">
        <v>324819.55</v>
      </c>
      <c r="M14" s="22"/>
      <c r="N14" s="22"/>
      <c r="O14" s="22"/>
      <c r="P14" s="22"/>
      <c r="Q14" s="22"/>
      <c r="R14" s="22"/>
      <c r="S14" s="22"/>
      <c r="T14" s="22"/>
      <c r="U14" s="22"/>
      <c r="V14" s="22"/>
      <c r="W14" s="22"/>
    </row>
    <row r="15" ht="31.4" customHeight="1" spans="1:23">
      <c r="A15" s="116" t="s">
        <v>45</v>
      </c>
      <c r="B15" s="111" t="s">
        <v>173</v>
      </c>
      <c r="C15" s="23" t="s">
        <v>174</v>
      </c>
      <c r="D15" s="23" t="s">
        <v>75</v>
      </c>
      <c r="E15" s="23" t="s">
        <v>74</v>
      </c>
      <c r="F15" s="23" t="s">
        <v>177</v>
      </c>
      <c r="G15" s="23" t="s">
        <v>178</v>
      </c>
      <c r="H15" s="22">
        <v>21161.71</v>
      </c>
      <c r="I15" s="22">
        <v>21161.71</v>
      </c>
      <c r="J15" s="22">
        <v>5290.43</v>
      </c>
      <c r="K15" s="22"/>
      <c r="L15" s="22">
        <v>15871.28</v>
      </c>
      <c r="M15" s="22"/>
      <c r="N15" s="22"/>
      <c r="O15" s="22"/>
      <c r="P15" s="22"/>
      <c r="Q15" s="22"/>
      <c r="R15" s="22"/>
      <c r="S15" s="22"/>
      <c r="T15" s="22"/>
      <c r="U15" s="22"/>
      <c r="V15" s="22"/>
      <c r="W15" s="22"/>
    </row>
    <row r="16" ht="31.4" customHeight="1" spans="1:23">
      <c r="A16" s="116" t="s">
        <v>45</v>
      </c>
      <c r="B16" s="111" t="s">
        <v>173</v>
      </c>
      <c r="C16" s="23" t="s">
        <v>174</v>
      </c>
      <c r="D16" s="23" t="s">
        <v>80</v>
      </c>
      <c r="E16" s="23" t="s">
        <v>81</v>
      </c>
      <c r="F16" s="23" t="s">
        <v>179</v>
      </c>
      <c r="G16" s="23" t="s">
        <v>180</v>
      </c>
      <c r="H16" s="22">
        <v>270682.97</v>
      </c>
      <c r="I16" s="22">
        <v>270682.97</v>
      </c>
      <c r="J16" s="22">
        <v>67670.74</v>
      </c>
      <c r="K16" s="22"/>
      <c r="L16" s="22">
        <v>203012.23</v>
      </c>
      <c r="M16" s="22"/>
      <c r="N16" s="22"/>
      <c r="O16" s="22"/>
      <c r="P16" s="22"/>
      <c r="Q16" s="22"/>
      <c r="R16" s="22"/>
      <c r="S16" s="22"/>
      <c r="T16" s="22"/>
      <c r="U16" s="22"/>
      <c r="V16" s="22"/>
      <c r="W16" s="22"/>
    </row>
    <row r="17" ht="31.4" customHeight="1" spans="1:23">
      <c r="A17" s="116" t="s">
        <v>45</v>
      </c>
      <c r="B17" s="111" t="s">
        <v>173</v>
      </c>
      <c r="C17" s="23" t="s">
        <v>174</v>
      </c>
      <c r="D17" s="23" t="s">
        <v>82</v>
      </c>
      <c r="E17" s="23" t="s">
        <v>83</v>
      </c>
      <c r="F17" s="23" t="s">
        <v>181</v>
      </c>
      <c r="G17" s="23" t="s">
        <v>182</v>
      </c>
      <c r="H17" s="22">
        <v>139545.17</v>
      </c>
      <c r="I17" s="22">
        <v>139545.17</v>
      </c>
      <c r="J17" s="22">
        <v>34886.29</v>
      </c>
      <c r="K17" s="22"/>
      <c r="L17" s="22">
        <v>104658.88</v>
      </c>
      <c r="M17" s="22"/>
      <c r="N17" s="22"/>
      <c r="O17" s="22"/>
      <c r="P17" s="22"/>
      <c r="Q17" s="22"/>
      <c r="R17" s="22"/>
      <c r="S17" s="22"/>
      <c r="T17" s="22"/>
      <c r="U17" s="22"/>
      <c r="V17" s="22"/>
      <c r="W17" s="22"/>
    </row>
    <row r="18" ht="31.4" customHeight="1" spans="1:23">
      <c r="A18" s="116" t="s">
        <v>45</v>
      </c>
      <c r="B18" s="111" t="s">
        <v>173</v>
      </c>
      <c r="C18" s="23" t="s">
        <v>174</v>
      </c>
      <c r="D18" s="23" t="s">
        <v>84</v>
      </c>
      <c r="E18" s="23" t="s">
        <v>85</v>
      </c>
      <c r="F18" s="23" t="s">
        <v>177</v>
      </c>
      <c r="G18" s="23" t="s">
        <v>178</v>
      </c>
      <c r="H18" s="22">
        <v>9828</v>
      </c>
      <c r="I18" s="22">
        <v>9828</v>
      </c>
      <c r="J18" s="22">
        <v>9828</v>
      </c>
      <c r="K18" s="22"/>
      <c r="L18" s="22"/>
      <c r="M18" s="22"/>
      <c r="N18" s="22"/>
      <c r="O18" s="22"/>
      <c r="P18" s="22"/>
      <c r="Q18" s="22"/>
      <c r="R18" s="22"/>
      <c r="S18" s="22"/>
      <c r="T18" s="22"/>
      <c r="U18" s="22"/>
      <c r="V18" s="22"/>
      <c r="W18" s="22"/>
    </row>
    <row r="19" ht="31.4" customHeight="1" spans="1:23">
      <c r="A19" s="116" t="s">
        <v>45</v>
      </c>
      <c r="B19" s="111" t="s">
        <v>183</v>
      </c>
      <c r="C19" s="23" t="s">
        <v>107</v>
      </c>
      <c r="D19" s="23" t="s">
        <v>106</v>
      </c>
      <c r="E19" s="23" t="s">
        <v>107</v>
      </c>
      <c r="F19" s="23" t="s">
        <v>184</v>
      </c>
      <c r="G19" s="23" t="s">
        <v>107</v>
      </c>
      <c r="H19" s="22">
        <v>323980.9</v>
      </c>
      <c r="I19" s="22">
        <v>323980.9</v>
      </c>
      <c r="J19" s="22">
        <v>80995.23</v>
      </c>
      <c r="K19" s="22"/>
      <c r="L19" s="22">
        <v>242985.67</v>
      </c>
      <c r="M19" s="22"/>
      <c r="N19" s="22"/>
      <c r="O19" s="22"/>
      <c r="P19" s="22"/>
      <c r="Q19" s="22"/>
      <c r="R19" s="22"/>
      <c r="S19" s="22"/>
      <c r="T19" s="22"/>
      <c r="U19" s="22"/>
      <c r="V19" s="22"/>
      <c r="W19" s="22"/>
    </row>
    <row r="20" ht="31.4" customHeight="1" spans="1:23">
      <c r="A20" s="116" t="s">
        <v>45</v>
      </c>
      <c r="B20" s="111" t="s">
        <v>185</v>
      </c>
      <c r="C20" s="23" t="s">
        <v>186</v>
      </c>
      <c r="D20" s="23" t="s">
        <v>100</v>
      </c>
      <c r="E20" s="23" t="s">
        <v>101</v>
      </c>
      <c r="F20" s="23" t="s">
        <v>187</v>
      </c>
      <c r="G20" s="23" t="s">
        <v>188</v>
      </c>
      <c r="H20" s="22">
        <v>17000</v>
      </c>
      <c r="I20" s="22">
        <v>17000</v>
      </c>
      <c r="J20" s="22"/>
      <c r="K20" s="22"/>
      <c r="L20" s="22">
        <v>17000</v>
      </c>
      <c r="M20" s="22"/>
      <c r="N20" s="22"/>
      <c r="O20" s="22"/>
      <c r="P20" s="22"/>
      <c r="Q20" s="22"/>
      <c r="R20" s="22"/>
      <c r="S20" s="22"/>
      <c r="T20" s="22"/>
      <c r="U20" s="22"/>
      <c r="V20" s="22"/>
      <c r="W20" s="22"/>
    </row>
    <row r="21" ht="31.4" customHeight="1" spans="1:23">
      <c r="A21" s="116" t="s">
        <v>45</v>
      </c>
      <c r="B21" s="111" t="s">
        <v>189</v>
      </c>
      <c r="C21" s="23" t="s">
        <v>190</v>
      </c>
      <c r="D21" s="23" t="s">
        <v>100</v>
      </c>
      <c r="E21" s="23" t="s">
        <v>101</v>
      </c>
      <c r="F21" s="23" t="s">
        <v>191</v>
      </c>
      <c r="G21" s="23" t="s">
        <v>190</v>
      </c>
      <c r="H21" s="22">
        <v>59479.86</v>
      </c>
      <c r="I21" s="22">
        <v>59479.86</v>
      </c>
      <c r="J21" s="22">
        <v>14869.97</v>
      </c>
      <c r="K21" s="22"/>
      <c r="L21" s="22">
        <v>44609.89</v>
      </c>
      <c r="M21" s="22"/>
      <c r="N21" s="22"/>
      <c r="O21" s="22"/>
      <c r="P21" s="22"/>
      <c r="Q21" s="22"/>
      <c r="R21" s="22"/>
      <c r="S21" s="22"/>
      <c r="T21" s="22"/>
      <c r="U21" s="22"/>
      <c r="V21" s="22"/>
      <c r="W21" s="22"/>
    </row>
    <row r="22" ht="31.4" customHeight="1" spans="1:23">
      <c r="A22" s="116" t="s">
        <v>45</v>
      </c>
      <c r="B22" s="111" t="s">
        <v>192</v>
      </c>
      <c r="C22" s="23" t="s">
        <v>193</v>
      </c>
      <c r="D22" s="23" t="s">
        <v>69</v>
      </c>
      <c r="E22" s="23" t="s">
        <v>70</v>
      </c>
      <c r="F22" s="23" t="s">
        <v>194</v>
      </c>
      <c r="G22" s="23" t="s">
        <v>195</v>
      </c>
      <c r="H22" s="22">
        <v>1080</v>
      </c>
      <c r="I22" s="22">
        <v>1080</v>
      </c>
      <c r="J22" s="22">
        <v>270</v>
      </c>
      <c r="K22" s="22"/>
      <c r="L22" s="22">
        <v>810</v>
      </c>
      <c r="M22" s="22"/>
      <c r="N22" s="22"/>
      <c r="O22" s="22"/>
      <c r="P22" s="22"/>
      <c r="Q22" s="22"/>
      <c r="R22" s="22"/>
      <c r="S22" s="22"/>
      <c r="T22" s="22"/>
      <c r="U22" s="22"/>
      <c r="V22" s="22"/>
      <c r="W22" s="22"/>
    </row>
    <row r="23" ht="31.4" customHeight="1" spans="1:23">
      <c r="A23" s="116" t="s">
        <v>45</v>
      </c>
      <c r="B23" s="111" t="s">
        <v>192</v>
      </c>
      <c r="C23" s="23" t="s">
        <v>193</v>
      </c>
      <c r="D23" s="23" t="s">
        <v>100</v>
      </c>
      <c r="E23" s="23" t="s">
        <v>101</v>
      </c>
      <c r="F23" s="23" t="s">
        <v>196</v>
      </c>
      <c r="G23" s="23" t="s">
        <v>197</v>
      </c>
      <c r="H23" s="22">
        <v>25107.19</v>
      </c>
      <c r="I23" s="22">
        <v>25107.19</v>
      </c>
      <c r="J23" s="22">
        <v>6276.8</v>
      </c>
      <c r="K23" s="22"/>
      <c r="L23" s="22">
        <v>18830.39</v>
      </c>
      <c r="M23" s="22"/>
      <c r="N23" s="22"/>
      <c r="O23" s="22"/>
      <c r="P23" s="22"/>
      <c r="Q23" s="22"/>
      <c r="R23" s="22"/>
      <c r="S23" s="22"/>
      <c r="T23" s="22"/>
      <c r="U23" s="22"/>
      <c r="V23" s="22"/>
      <c r="W23" s="22"/>
    </row>
    <row r="24" ht="31.4" customHeight="1" spans="1:23">
      <c r="A24" s="116" t="s">
        <v>45</v>
      </c>
      <c r="B24" s="111" t="s">
        <v>192</v>
      </c>
      <c r="C24" s="23" t="s">
        <v>193</v>
      </c>
      <c r="D24" s="23" t="s">
        <v>100</v>
      </c>
      <c r="E24" s="23" t="s">
        <v>101</v>
      </c>
      <c r="F24" s="23" t="s">
        <v>198</v>
      </c>
      <c r="G24" s="23" t="s">
        <v>199</v>
      </c>
      <c r="H24" s="22">
        <v>8500</v>
      </c>
      <c r="I24" s="22">
        <v>8500</v>
      </c>
      <c r="J24" s="22">
        <v>2125</v>
      </c>
      <c r="K24" s="22"/>
      <c r="L24" s="22">
        <v>6375</v>
      </c>
      <c r="M24" s="22"/>
      <c r="N24" s="22"/>
      <c r="O24" s="22"/>
      <c r="P24" s="22"/>
      <c r="Q24" s="22"/>
      <c r="R24" s="22"/>
      <c r="S24" s="22"/>
      <c r="T24" s="22"/>
      <c r="U24" s="22"/>
      <c r="V24" s="22"/>
      <c r="W24" s="22"/>
    </row>
    <row r="25" ht="31.4" customHeight="1" spans="1:23">
      <c r="A25" s="116" t="s">
        <v>45</v>
      </c>
      <c r="B25" s="111" t="s">
        <v>192</v>
      </c>
      <c r="C25" s="23" t="s">
        <v>193</v>
      </c>
      <c r="D25" s="23" t="s">
        <v>100</v>
      </c>
      <c r="E25" s="23" t="s">
        <v>101</v>
      </c>
      <c r="F25" s="23" t="s">
        <v>200</v>
      </c>
      <c r="G25" s="23" t="s">
        <v>201</v>
      </c>
      <c r="H25" s="22">
        <v>54606.4</v>
      </c>
      <c r="I25" s="22">
        <v>54606.4</v>
      </c>
      <c r="J25" s="22">
        <v>13651.6</v>
      </c>
      <c r="K25" s="22"/>
      <c r="L25" s="22">
        <v>40954.8</v>
      </c>
      <c r="M25" s="22"/>
      <c r="N25" s="22"/>
      <c r="O25" s="22"/>
      <c r="P25" s="22"/>
      <c r="Q25" s="22"/>
      <c r="R25" s="22"/>
      <c r="S25" s="22"/>
      <c r="T25" s="22"/>
      <c r="U25" s="22"/>
      <c r="V25" s="22"/>
      <c r="W25" s="22"/>
    </row>
    <row r="26" ht="31.4" customHeight="1" spans="1:23">
      <c r="A26" s="116" t="s">
        <v>45</v>
      </c>
      <c r="B26" s="111" t="s">
        <v>192</v>
      </c>
      <c r="C26" s="23" t="s">
        <v>193</v>
      </c>
      <c r="D26" s="23" t="s">
        <v>100</v>
      </c>
      <c r="E26" s="23" t="s">
        <v>101</v>
      </c>
      <c r="F26" s="23" t="s">
        <v>194</v>
      </c>
      <c r="G26" s="23" t="s">
        <v>195</v>
      </c>
      <c r="H26" s="22">
        <v>116574.77</v>
      </c>
      <c r="I26" s="22">
        <v>116574.77</v>
      </c>
      <c r="J26" s="22">
        <v>29143.69</v>
      </c>
      <c r="K26" s="22"/>
      <c r="L26" s="22">
        <v>87431.08</v>
      </c>
      <c r="M26" s="22"/>
      <c r="N26" s="22"/>
      <c r="O26" s="22"/>
      <c r="P26" s="22"/>
      <c r="Q26" s="22"/>
      <c r="R26" s="22"/>
      <c r="S26" s="22"/>
      <c r="T26" s="22"/>
      <c r="U26" s="22"/>
      <c r="V26" s="22"/>
      <c r="W26" s="22"/>
    </row>
    <row r="27" ht="18.75" customHeight="1" spans="1:23">
      <c r="A27" s="31" t="s">
        <v>114</v>
      </c>
      <c r="B27" s="32"/>
      <c r="C27" s="32"/>
      <c r="D27" s="32"/>
      <c r="E27" s="32"/>
      <c r="F27" s="32"/>
      <c r="G27" s="33"/>
      <c r="H27" s="22">
        <v>4454632.71</v>
      </c>
      <c r="I27" s="22">
        <v>4454632.71</v>
      </c>
      <c r="J27" s="22">
        <v>1116779.19</v>
      </c>
      <c r="K27" s="22"/>
      <c r="L27" s="22">
        <v>3337853.52</v>
      </c>
      <c r="M27" s="22"/>
      <c r="N27" s="22"/>
      <c r="O27" s="22"/>
      <c r="P27" s="22"/>
      <c r="Q27" s="22"/>
      <c r="R27" s="22"/>
      <c r="S27" s="22"/>
      <c r="T27" s="22"/>
      <c r="U27" s="22"/>
      <c r="V27" s="22"/>
      <c r="W27" s="22"/>
    </row>
  </sheetData>
  <mergeCells count="30">
    <mergeCell ref="A2:W2"/>
    <mergeCell ref="A3:G3"/>
    <mergeCell ref="H4:W4"/>
    <mergeCell ref="I5:M5"/>
    <mergeCell ref="N5:P5"/>
    <mergeCell ref="R5:W5"/>
    <mergeCell ref="A27:G2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2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topLeftCell="D6" workbookViewId="0">
      <selection activeCell="J9" sqref="J9"/>
    </sheetView>
  </sheetViews>
  <sheetFormatPr defaultColWidth="9.14166666666667" defaultRowHeight="14.25" customHeight="1"/>
  <cols>
    <col min="1" max="1" width="28.7583333333333" customWidth="1"/>
    <col min="2" max="2" width="21.0333333333333" customWidth="1"/>
    <col min="3" max="3" width="48.875" customWidth="1"/>
    <col min="4" max="4" width="35" customWidth="1"/>
    <col min="5" max="5" width="15.6" customWidth="1"/>
    <col min="6" max="6" width="28.5" customWidth="1"/>
    <col min="7" max="7" width="14.8833333333333" customWidth="1"/>
    <col min="8" max="8" width="26.125" customWidth="1"/>
    <col min="9" max="11" width="18.625" customWidth="1"/>
    <col min="12" max="13" width="14.175" customWidth="1"/>
    <col min="14" max="14" width="22" customWidth="1"/>
    <col min="15" max="16" width="14.175" customWidth="1"/>
    <col min="17" max="17" width="13.6" customWidth="1"/>
    <col min="18" max="23" width="15.175" customWidth="1"/>
  </cols>
  <sheetData>
    <row r="1" ht="13.5" customHeight="1" spans="1:23">
      <c r="E1" s="1"/>
      <c r="F1" s="1"/>
      <c r="G1" s="1"/>
      <c r="H1" s="1"/>
      <c r="U1" s="107"/>
      <c r="W1" s="55" t="s">
        <v>202</v>
      </c>
    </row>
    <row r="2" ht="27.75" customHeight="1" spans="1:23">
      <c r="A2" s="27" t="s">
        <v>203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"单位名称："&amp;"云南省自然资源厅国土资源信息中心"</f>
        <v>单位名称：云南省自然资源厅国土资源信息中心</v>
      </c>
      <c r="B3" s="108" t="str">
        <f t="shared" si="0"/>
        <v>单位名称：云南省自然资源厅国土资源信息中心</v>
      </c>
      <c r="C3" s="108"/>
      <c r="D3" s="108"/>
      <c r="E3" s="108"/>
      <c r="F3" s="108"/>
      <c r="G3" s="108"/>
      <c r="H3" s="108"/>
      <c r="I3" s="108"/>
      <c r="J3" s="6"/>
      <c r="K3" s="6"/>
      <c r="L3" s="6"/>
      <c r="M3" s="6"/>
      <c r="N3" s="6"/>
      <c r="O3" s="6"/>
      <c r="P3" s="6"/>
      <c r="Q3" s="6"/>
      <c r="U3" s="107"/>
      <c r="W3" s="103" t="s">
        <v>139</v>
      </c>
    </row>
    <row r="4" ht="21.75" customHeight="1" spans="1:23">
      <c r="A4" s="8" t="s">
        <v>204</v>
      </c>
      <c r="B4" s="8" t="s">
        <v>149</v>
      </c>
      <c r="C4" s="8" t="s">
        <v>150</v>
      </c>
      <c r="D4" s="8" t="s">
        <v>205</v>
      </c>
      <c r="E4" s="9" t="s">
        <v>151</v>
      </c>
      <c r="F4" s="9" t="s">
        <v>152</v>
      </c>
      <c r="G4" s="9" t="s">
        <v>153</v>
      </c>
      <c r="H4" s="9" t="s">
        <v>154</v>
      </c>
      <c r="I4" s="62" t="s">
        <v>30</v>
      </c>
      <c r="J4" s="62" t="s">
        <v>206</v>
      </c>
      <c r="K4" s="62"/>
      <c r="L4" s="62"/>
      <c r="M4" s="62"/>
      <c r="N4" s="109" t="s">
        <v>156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162</v>
      </c>
      <c r="U5" s="9" t="s">
        <v>39</v>
      </c>
      <c r="V5" s="9" t="s">
        <v>40</v>
      </c>
      <c r="W5" s="9" t="s">
        <v>41</v>
      </c>
    </row>
    <row r="6" ht="40.5" customHeight="1" spans="1:23">
      <c r="A6" s="16"/>
      <c r="B6" s="16"/>
      <c r="C6" s="16"/>
      <c r="D6" s="16"/>
      <c r="E6" s="17"/>
      <c r="F6" s="17"/>
      <c r="G6" s="17"/>
      <c r="H6" s="17"/>
      <c r="I6" s="62"/>
      <c r="J6" s="47" t="s">
        <v>32</v>
      </c>
      <c r="K6" s="47" t="s">
        <v>207</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208</v>
      </c>
      <c r="D8" s="23"/>
      <c r="E8" s="23"/>
      <c r="F8" s="23"/>
      <c r="G8" s="23"/>
      <c r="H8" s="23"/>
      <c r="I8" s="112">
        <v>51300</v>
      </c>
      <c r="J8" s="112"/>
      <c r="K8" s="112"/>
      <c r="L8" s="112"/>
      <c r="M8" s="112"/>
      <c r="N8" s="112">
        <v>51300</v>
      </c>
      <c r="O8" s="112"/>
      <c r="P8" s="112"/>
      <c r="Q8" s="112"/>
      <c r="R8" s="112"/>
      <c r="S8" s="112"/>
      <c r="T8" s="112"/>
      <c r="U8" s="88"/>
      <c r="V8" s="112"/>
      <c r="W8" s="112"/>
    </row>
    <row r="9" ht="32.9" customHeight="1" spans="1:23">
      <c r="A9" s="23" t="s">
        <v>209</v>
      </c>
      <c r="B9" s="111" t="s">
        <v>210</v>
      </c>
      <c r="C9" s="23" t="s">
        <v>208</v>
      </c>
      <c r="D9" s="23" t="s">
        <v>45</v>
      </c>
      <c r="E9" s="23" t="s">
        <v>63</v>
      </c>
      <c r="F9" s="23" t="s">
        <v>64</v>
      </c>
      <c r="G9" s="23" t="s">
        <v>200</v>
      </c>
      <c r="H9" s="23" t="s">
        <v>201</v>
      </c>
      <c r="I9" s="112">
        <v>10080</v>
      </c>
      <c r="J9" s="112"/>
      <c r="K9" s="112"/>
      <c r="L9" s="112"/>
      <c r="M9" s="112"/>
      <c r="N9" s="112">
        <v>10080</v>
      </c>
      <c r="O9" s="112"/>
      <c r="P9" s="112"/>
      <c r="Q9" s="112"/>
      <c r="R9" s="112"/>
      <c r="S9" s="112"/>
      <c r="T9" s="112"/>
      <c r="U9" s="88"/>
      <c r="V9" s="112"/>
      <c r="W9" s="112"/>
    </row>
    <row r="10" ht="32.9" customHeight="1" spans="1:23">
      <c r="A10" s="23" t="s">
        <v>209</v>
      </c>
      <c r="B10" s="111" t="s">
        <v>210</v>
      </c>
      <c r="C10" s="23" t="s">
        <v>208</v>
      </c>
      <c r="D10" s="23" t="s">
        <v>45</v>
      </c>
      <c r="E10" s="23" t="s">
        <v>63</v>
      </c>
      <c r="F10" s="23" t="s">
        <v>64</v>
      </c>
      <c r="G10" s="23" t="s">
        <v>211</v>
      </c>
      <c r="H10" s="23" t="s">
        <v>212</v>
      </c>
      <c r="I10" s="112">
        <v>3000</v>
      </c>
      <c r="J10" s="112"/>
      <c r="K10" s="112"/>
      <c r="L10" s="112"/>
      <c r="M10" s="112"/>
      <c r="N10" s="112">
        <v>3000</v>
      </c>
      <c r="O10" s="112"/>
      <c r="P10" s="112"/>
      <c r="Q10" s="112"/>
      <c r="R10" s="112"/>
      <c r="S10" s="112"/>
      <c r="T10" s="112"/>
      <c r="U10" s="88"/>
      <c r="V10" s="112"/>
      <c r="W10" s="112"/>
    </row>
    <row r="11" ht="32.9" customHeight="1" spans="1:23">
      <c r="A11" s="23" t="s">
        <v>209</v>
      </c>
      <c r="B11" s="111" t="s">
        <v>210</v>
      </c>
      <c r="C11" s="23" t="s">
        <v>208</v>
      </c>
      <c r="D11" s="23" t="s">
        <v>45</v>
      </c>
      <c r="E11" s="23" t="s">
        <v>63</v>
      </c>
      <c r="F11" s="23" t="s">
        <v>64</v>
      </c>
      <c r="G11" s="23" t="s">
        <v>213</v>
      </c>
      <c r="H11" s="23" t="s">
        <v>214</v>
      </c>
      <c r="I11" s="112">
        <v>12800</v>
      </c>
      <c r="J11" s="112"/>
      <c r="K11" s="112"/>
      <c r="L11" s="112"/>
      <c r="M11" s="112"/>
      <c r="N11" s="112">
        <v>12800</v>
      </c>
      <c r="O11" s="112"/>
      <c r="P11" s="112"/>
      <c r="Q11" s="112"/>
      <c r="R11" s="112"/>
      <c r="S11" s="112"/>
      <c r="T11" s="112"/>
      <c r="U11" s="88"/>
      <c r="V11" s="112"/>
      <c r="W11" s="112"/>
    </row>
    <row r="12" ht="32.9" customHeight="1" spans="1:23">
      <c r="A12" s="23" t="s">
        <v>209</v>
      </c>
      <c r="B12" s="111" t="s">
        <v>210</v>
      </c>
      <c r="C12" s="23" t="s">
        <v>208</v>
      </c>
      <c r="D12" s="23" t="s">
        <v>45</v>
      </c>
      <c r="E12" s="23" t="s">
        <v>63</v>
      </c>
      <c r="F12" s="23" t="s">
        <v>64</v>
      </c>
      <c r="G12" s="23" t="s">
        <v>215</v>
      </c>
      <c r="H12" s="23" t="s">
        <v>216</v>
      </c>
      <c r="I12" s="112">
        <v>25420</v>
      </c>
      <c r="J12" s="112"/>
      <c r="K12" s="112"/>
      <c r="L12" s="112"/>
      <c r="M12" s="112"/>
      <c r="N12" s="112">
        <v>25420</v>
      </c>
      <c r="O12" s="112"/>
      <c r="P12" s="112"/>
      <c r="Q12" s="112"/>
      <c r="R12" s="112"/>
      <c r="S12" s="112"/>
      <c r="T12" s="112"/>
      <c r="U12" s="88"/>
      <c r="V12" s="112"/>
      <c r="W12" s="112"/>
    </row>
    <row r="13" ht="32.9" customHeight="1" spans="1:23">
      <c r="A13" s="23"/>
      <c r="B13" s="23"/>
      <c r="C13" s="23" t="s">
        <v>217</v>
      </c>
      <c r="D13" s="23"/>
      <c r="E13" s="23"/>
      <c r="F13" s="23"/>
      <c r="G13" s="23"/>
      <c r="H13" s="23"/>
      <c r="I13" s="112">
        <v>789600</v>
      </c>
      <c r="J13" s="112">
        <v>789600</v>
      </c>
      <c r="K13" s="112">
        <v>789600</v>
      </c>
      <c r="L13" s="112"/>
      <c r="M13" s="112"/>
      <c r="N13" s="112"/>
      <c r="O13" s="112"/>
      <c r="P13" s="112"/>
      <c r="Q13" s="112"/>
      <c r="R13" s="112"/>
      <c r="S13" s="112"/>
      <c r="T13" s="112"/>
      <c r="U13" s="88"/>
      <c r="V13" s="112"/>
      <c r="W13" s="112"/>
    </row>
    <row r="14" ht="32.9" customHeight="1" spans="1:23">
      <c r="A14" s="23" t="s">
        <v>218</v>
      </c>
      <c r="B14" s="111" t="s">
        <v>219</v>
      </c>
      <c r="C14" s="23" t="s">
        <v>217</v>
      </c>
      <c r="D14" s="23" t="s">
        <v>45</v>
      </c>
      <c r="E14" s="23" t="s">
        <v>92</v>
      </c>
      <c r="F14" s="23" t="s">
        <v>93</v>
      </c>
      <c r="G14" s="23" t="s">
        <v>220</v>
      </c>
      <c r="H14" s="23" t="s">
        <v>221</v>
      </c>
      <c r="I14" s="112">
        <v>789600</v>
      </c>
      <c r="J14" s="112">
        <v>789600</v>
      </c>
      <c r="K14" s="112">
        <v>789600</v>
      </c>
      <c r="L14" s="112"/>
      <c r="M14" s="112"/>
      <c r="N14" s="112"/>
      <c r="O14" s="112"/>
      <c r="P14" s="112"/>
      <c r="Q14" s="112"/>
      <c r="R14" s="112"/>
      <c r="S14" s="112"/>
      <c r="T14" s="112"/>
      <c r="U14" s="88"/>
      <c r="V14" s="112"/>
      <c r="W14" s="112"/>
    </row>
    <row r="15" ht="32.9" customHeight="1" spans="1:23">
      <c r="A15" s="23"/>
      <c r="B15" s="23"/>
      <c r="C15" s="23" t="s">
        <v>222</v>
      </c>
      <c r="D15" s="23"/>
      <c r="E15" s="23"/>
      <c r="F15" s="23"/>
      <c r="G15" s="23"/>
      <c r="H15" s="23"/>
      <c r="I15" s="112">
        <v>14036000</v>
      </c>
      <c r="J15" s="112">
        <v>14036000</v>
      </c>
      <c r="K15" s="112">
        <v>14036000</v>
      </c>
      <c r="L15" s="112"/>
      <c r="M15" s="112"/>
      <c r="N15" s="112"/>
      <c r="O15" s="112"/>
      <c r="P15" s="112"/>
      <c r="Q15" s="112"/>
      <c r="R15" s="112"/>
      <c r="S15" s="112"/>
      <c r="T15" s="112"/>
      <c r="U15" s="88"/>
      <c r="V15" s="112"/>
      <c r="W15" s="112"/>
    </row>
    <row r="16" ht="32.9" customHeight="1" spans="1:23">
      <c r="A16" s="23" t="s">
        <v>209</v>
      </c>
      <c r="B16" s="111" t="s">
        <v>223</v>
      </c>
      <c r="C16" s="23" t="s">
        <v>222</v>
      </c>
      <c r="D16" s="23" t="s">
        <v>45</v>
      </c>
      <c r="E16" s="23" t="s">
        <v>90</v>
      </c>
      <c r="F16" s="113" t="s">
        <v>91</v>
      </c>
      <c r="G16" s="23" t="s">
        <v>224</v>
      </c>
      <c r="H16" s="23" t="s">
        <v>225</v>
      </c>
      <c r="I16" s="112">
        <v>776925</v>
      </c>
      <c r="J16" s="112">
        <v>776925</v>
      </c>
      <c r="K16" s="112">
        <v>776925</v>
      </c>
      <c r="L16" s="112"/>
      <c r="M16" s="112"/>
      <c r="N16" s="112"/>
      <c r="O16" s="112"/>
      <c r="P16" s="112"/>
      <c r="Q16" s="112"/>
      <c r="R16" s="112"/>
      <c r="S16" s="112"/>
      <c r="T16" s="112"/>
      <c r="U16" s="88"/>
      <c r="V16" s="112"/>
      <c r="W16" s="112"/>
    </row>
    <row r="17" ht="32.9" customHeight="1" spans="1:23">
      <c r="A17" s="23" t="s">
        <v>209</v>
      </c>
      <c r="B17" s="111" t="s">
        <v>223</v>
      </c>
      <c r="C17" s="23" t="s">
        <v>222</v>
      </c>
      <c r="D17" s="23" t="s">
        <v>45</v>
      </c>
      <c r="E17" s="23" t="s">
        <v>92</v>
      </c>
      <c r="F17" s="23" t="s">
        <v>93</v>
      </c>
      <c r="G17" s="23" t="s">
        <v>215</v>
      </c>
      <c r="H17" s="23" t="s">
        <v>216</v>
      </c>
      <c r="I17" s="112">
        <v>66500</v>
      </c>
      <c r="J17" s="112">
        <v>66500</v>
      </c>
      <c r="K17" s="112">
        <v>66500</v>
      </c>
      <c r="L17" s="112"/>
      <c r="M17" s="112"/>
      <c r="N17" s="112"/>
      <c r="O17" s="112"/>
      <c r="P17" s="112"/>
      <c r="Q17" s="112"/>
      <c r="R17" s="112"/>
      <c r="S17" s="112"/>
      <c r="T17" s="112"/>
      <c r="U17" s="88"/>
      <c r="V17" s="112"/>
      <c r="W17" s="112"/>
    </row>
    <row r="18" ht="32.9" customHeight="1" spans="1:23">
      <c r="A18" s="23" t="s">
        <v>209</v>
      </c>
      <c r="B18" s="111" t="s">
        <v>223</v>
      </c>
      <c r="C18" s="23" t="s">
        <v>222</v>
      </c>
      <c r="D18" s="23" t="s">
        <v>45</v>
      </c>
      <c r="E18" s="23" t="s">
        <v>92</v>
      </c>
      <c r="F18" s="23" t="s">
        <v>93</v>
      </c>
      <c r="G18" s="23" t="s">
        <v>224</v>
      </c>
      <c r="H18" s="23" t="s">
        <v>225</v>
      </c>
      <c r="I18" s="112">
        <v>5614500</v>
      </c>
      <c r="J18" s="112">
        <v>5614500</v>
      </c>
      <c r="K18" s="112">
        <v>5614500</v>
      </c>
      <c r="L18" s="112"/>
      <c r="M18" s="112"/>
      <c r="N18" s="112"/>
      <c r="O18" s="112"/>
      <c r="P18" s="112"/>
      <c r="Q18" s="112"/>
      <c r="R18" s="112"/>
      <c r="S18" s="112"/>
      <c r="T18" s="112"/>
      <c r="U18" s="88"/>
      <c r="V18" s="112"/>
      <c r="W18" s="112"/>
    </row>
    <row r="19" ht="32.9" customHeight="1" spans="1:23">
      <c r="A19" s="23" t="s">
        <v>209</v>
      </c>
      <c r="B19" s="111" t="s">
        <v>223</v>
      </c>
      <c r="C19" s="23" t="s">
        <v>222</v>
      </c>
      <c r="D19" s="23" t="s">
        <v>45</v>
      </c>
      <c r="E19" s="23" t="s">
        <v>94</v>
      </c>
      <c r="F19" s="23" t="s">
        <v>95</v>
      </c>
      <c r="G19" s="23" t="s">
        <v>215</v>
      </c>
      <c r="H19" s="23" t="s">
        <v>216</v>
      </c>
      <c r="I19" s="112">
        <v>31075</v>
      </c>
      <c r="J19" s="112">
        <v>31075</v>
      </c>
      <c r="K19" s="112">
        <v>31075</v>
      </c>
      <c r="L19" s="112"/>
      <c r="M19" s="112"/>
      <c r="N19" s="112"/>
      <c r="O19" s="112"/>
      <c r="P19" s="112"/>
      <c r="Q19" s="112"/>
      <c r="R19" s="112"/>
      <c r="S19" s="112"/>
      <c r="T19" s="112"/>
      <c r="U19" s="88"/>
      <c r="V19" s="112"/>
      <c r="W19" s="112"/>
    </row>
    <row r="20" ht="32.9" customHeight="1" spans="1:23">
      <c r="A20" s="23" t="s">
        <v>209</v>
      </c>
      <c r="B20" s="111" t="s">
        <v>223</v>
      </c>
      <c r="C20" s="23" t="s">
        <v>222</v>
      </c>
      <c r="D20" s="23" t="s">
        <v>45</v>
      </c>
      <c r="E20" s="23" t="s">
        <v>94</v>
      </c>
      <c r="F20" s="23" t="s">
        <v>95</v>
      </c>
      <c r="G20" s="23" t="s">
        <v>224</v>
      </c>
      <c r="H20" s="23" t="s">
        <v>225</v>
      </c>
      <c r="I20" s="112">
        <v>6432000</v>
      </c>
      <c r="J20" s="112">
        <v>6432000</v>
      </c>
      <c r="K20" s="112">
        <v>6432000</v>
      </c>
      <c r="L20" s="112"/>
      <c r="M20" s="112"/>
      <c r="N20" s="112"/>
      <c r="O20" s="112"/>
      <c r="P20" s="112"/>
      <c r="Q20" s="112"/>
      <c r="R20" s="112"/>
      <c r="S20" s="112"/>
      <c r="T20" s="112"/>
      <c r="U20" s="88"/>
      <c r="V20" s="112"/>
      <c r="W20" s="112"/>
    </row>
    <row r="21" ht="32.9" customHeight="1" spans="1:23">
      <c r="A21" s="23" t="s">
        <v>209</v>
      </c>
      <c r="B21" s="111" t="s">
        <v>223</v>
      </c>
      <c r="C21" s="23" t="s">
        <v>222</v>
      </c>
      <c r="D21" s="23" t="s">
        <v>45</v>
      </c>
      <c r="E21" s="23" t="s">
        <v>98</v>
      </c>
      <c r="F21" s="23" t="s">
        <v>99</v>
      </c>
      <c r="G21" s="23" t="s">
        <v>224</v>
      </c>
      <c r="H21" s="23" t="s">
        <v>225</v>
      </c>
      <c r="I21" s="112">
        <v>1115000</v>
      </c>
      <c r="J21" s="112">
        <v>1115000</v>
      </c>
      <c r="K21" s="112">
        <v>1115000</v>
      </c>
      <c r="L21" s="112"/>
      <c r="M21" s="112"/>
      <c r="N21" s="112"/>
      <c r="O21" s="112"/>
      <c r="P21" s="112"/>
      <c r="Q21" s="112"/>
      <c r="R21" s="112"/>
      <c r="S21" s="112"/>
      <c r="T21" s="112"/>
      <c r="U21" s="88"/>
      <c r="V21" s="112"/>
      <c r="W21" s="112"/>
    </row>
    <row r="22" ht="32.9" customHeight="1" spans="1:23">
      <c r="A22" s="23"/>
      <c r="B22" s="23"/>
      <c r="C22" s="23" t="s">
        <v>226</v>
      </c>
      <c r="D22" s="23"/>
      <c r="E22" s="23"/>
      <c r="F22" s="23"/>
      <c r="G22" s="23"/>
      <c r="H22" s="23"/>
      <c r="I22" s="112">
        <v>18096425</v>
      </c>
      <c r="J22" s="112"/>
      <c r="K22" s="112"/>
      <c r="L22" s="112"/>
      <c r="M22" s="112"/>
      <c r="N22" s="112">
        <v>18096425</v>
      </c>
      <c r="O22" s="112"/>
      <c r="P22" s="112"/>
      <c r="Q22" s="112"/>
      <c r="R22" s="112"/>
      <c r="S22" s="112"/>
      <c r="T22" s="112"/>
      <c r="U22" s="88"/>
      <c r="V22" s="112"/>
      <c r="W22" s="112"/>
    </row>
    <row r="23" ht="32.9" customHeight="1" spans="1:23">
      <c r="A23" s="23" t="s">
        <v>209</v>
      </c>
      <c r="B23" s="111" t="s">
        <v>227</v>
      </c>
      <c r="C23" s="23" t="s">
        <v>226</v>
      </c>
      <c r="D23" s="23" t="s">
        <v>45</v>
      </c>
      <c r="E23" s="23" t="s">
        <v>92</v>
      </c>
      <c r="F23" s="23" t="s">
        <v>93</v>
      </c>
      <c r="G23" s="23" t="s">
        <v>215</v>
      </c>
      <c r="H23" s="23" t="s">
        <v>216</v>
      </c>
      <c r="I23" s="112">
        <v>82500</v>
      </c>
      <c r="J23" s="112"/>
      <c r="K23" s="112"/>
      <c r="L23" s="112"/>
      <c r="M23" s="112"/>
      <c r="N23" s="112">
        <v>82500</v>
      </c>
      <c r="O23" s="112"/>
      <c r="P23" s="112"/>
      <c r="Q23" s="112"/>
      <c r="R23" s="112"/>
      <c r="S23" s="112"/>
      <c r="T23" s="112"/>
      <c r="U23" s="88"/>
      <c r="V23" s="112"/>
      <c r="W23" s="112"/>
    </row>
    <row r="24" ht="32.9" customHeight="1" spans="1:23">
      <c r="A24" s="23" t="s">
        <v>209</v>
      </c>
      <c r="B24" s="111" t="s">
        <v>227</v>
      </c>
      <c r="C24" s="23" t="s">
        <v>226</v>
      </c>
      <c r="D24" s="23" t="s">
        <v>45</v>
      </c>
      <c r="E24" s="23" t="s">
        <v>92</v>
      </c>
      <c r="F24" s="23" t="s">
        <v>93</v>
      </c>
      <c r="G24" s="23" t="s">
        <v>224</v>
      </c>
      <c r="H24" s="23" t="s">
        <v>225</v>
      </c>
      <c r="I24" s="112">
        <v>4587000</v>
      </c>
      <c r="J24" s="112"/>
      <c r="K24" s="112"/>
      <c r="L24" s="112"/>
      <c r="M24" s="112"/>
      <c r="N24" s="112">
        <v>4587000</v>
      </c>
      <c r="O24" s="112"/>
      <c r="P24" s="112"/>
      <c r="Q24" s="112"/>
      <c r="R24" s="112"/>
      <c r="S24" s="112"/>
      <c r="T24" s="112"/>
      <c r="U24" s="88"/>
      <c r="V24" s="112"/>
      <c r="W24" s="112"/>
    </row>
    <row r="25" ht="32.9" customHeight="1" spans="1:23">
      <c r="A25" s="23" t="s">
        <v>209</v>
      </c>
      <c r="B25" s="111" t="s">
        <v>227</v>
      </c>
      <c r="C25" s="23" t="s">
        <v>226</v>
      </c>
      <c r="D25" s="23" t="s">
        <v>45</v>
      </c>
      <c r="E25" s="23" t="s">
        <v>94</v>
      </c>
      <c r="F25" s="23" t="s">
        <v>95</v>
      </c>
      <c r="G25" s="23" t="s">
        <v>215</v>
      </c>
      <c r="H25" s="23" t="s">
        <v>216</v>
      </c>
      <c r="I25" s="112">
        <v>63925</v>
      </c>
      <c r="J25" s="112"/>
      <c r="K25" s="112"/>
      <c r="L25" s="112"/>
      <c r="M25" s="112"/>
      <c r="N25" s="112">
        <v>63925</v>
      </c>
      <c r="O25" s="112"/>
      <c r="P25" s="112"/>
      <c r="Q25" s="112"/>
      <c r="R25" s="112"/>
      <c r="S25" s="112"/>
      <c r="T25" s="112"/>
      <c r="U25" s="88"/>
      <c r="V25" s="112"/>
      <c r="W25" s="112"/>
    </row>
    <row r="26" ht="32.9" customHeight="1" spans="1:23">
      <c r="A26" s="23" t="s">
        <v>209</v>
      </c>
      <c r="B26" s="111" t="s">
        <v>227</v>
      </c>
      <c r="C26" s="23" t="s">
        <v>226</v>
      </c>
      <c r="D26" s="23" t="s">
        <v>45</v>
      </c>
      <c r="E26" s="23" t="s">
        <v>94</v>
      </c>
      <c r="F26" s="23" t="s">
        <v>95</v>
      </c>
      <c r="G26" s="23" t="s">
        <v>224</v>
      </c>
      <c r="H26" s="23" t="s">
        <v>225</v>
      </c>
      <c r="I26" s="112">
        <v>13363000</v>
      </c>
      <c r="J26" s="112"/>
      <c r="K26" s="112"/>
      <c r="L26" s="112"/>
      <c r="M26" s="112"/>
      <c r="N26" s="112">
        <v>13363000</v>
      </c>
      <c r="O26" s="112"/>
      <c r="P26" s="112"/>
      <c r="Q26" s="112"/>
      <c r="R26" s="112"/>
      <c r="S26" s="112"/>
      <c r="T26" s="112"/>
      <c r="U26" s="88"/>
      <c r="V26" s="112"/>
      <c r="W26" s="112"/>
    </row>
    <row r="27" ht="32.9" customHeight="1" spans="1:23">
      <c r="A27" s="23"/>
      <c r="B27" s="23"/>
      <c r="C27" s="23" t="s">
        <v>228</v>
      </c>
      <c r="D27" s="23"/>
      <c r="E27" s="23"/>
      <c r="F27" s="23"/>
      <c r="G27" s="23"/>
      <c r="H27" s="23"/>
      <c r="I27" s="112">
        <v>1086000</v>
      </c>
      <c r="J27" s="112"/>
      <c r="K27" s="112"/>
      <c r="L27" s="112"/>
      <c r="M27" s="112"/>
      <c r="N27" s="112">
        <v>1086000</v>
      </c>
      <c r="O27" s="112"/>
      <c r="P27" s="112"/>
      <c r="Q27" s="112"/>
      <c r="R27" s="112"/>
      <c r="S27" s="112"/>
      <c r="T27" s="112"/>
      <c r="U27" s="88"/>
      <c r="V27" s="112"/>
      <c r="W27" s="112"/>
    </row>
    <row r="28" ht="32.9" customHeight="1" spans="1:23">
      <c r="A28" s="23" t="s">
        <v>209</v>
      </c>
      <c r="B28" s="111" t="s">
        <v>229</v>
      </c>
      <c r="C28" s="23" t="s">
        <v>228</v>
      </c>
      <c r="D28" s="23" t="s">
        <v>45</v>
      </c>
      <c r="E28" s="23" t="s">
        <v>92</v>
      </c>
      <c r="F28" s="23" t="s">
        <v>93</v>
      </c>
      <c r="G28" s="23" t="s">
        <v>215</v>
      </c>
      <c r="H28" s="23" t="s">
        <v>216</v>
      </c>
      <c r="I28" s="112">
        <v>12000</v>
      </c>
      <c r="J28" s="112"/>
      <c r="K28" s="112"/>
      <c r="L28" s="112"/>
      <c r="M28" s="112"/>
      <c r="N28" s="112">
        <v>12000</v>
      </c>
      <c r="O28" s="112"/>
      <c r="P28" s="112"/>
      <c r="Q28" s="112"/>
      <c r="R28" s="112"/>
      <c r="S28" s="112"/>
      <c r="T28" s="112"/>
      <c r="U28" s="88"/>
      <c r="V28" s="112"/>
      <c r="W28" s="112"/>
    </row>
    <row r="29" ht="32.9" customHeight="1" spans="1:23">
      <c r="A29" s="23" t="s">
        <v>209</v>
      </c>
      <c r="B29" s="111" t="s">
        <v>229</v>
      </c>
      <c r="C29" s="23" t="s">
        <v>228</v>
      </c>
      <c r="D29" s="23" t="s">
        <v>45</v>
      </c>
      <c r="E29" s="23" t="s">
        <v>92</v>
      </c>
      <c r="F29" s="23" t="s">
        <v>93</v>
      </c>
      <c r="G29" s="23" t="s">
        <v>224</v>
      </c>
      <c r="H29" s="23" t="s">
        <v>225</v>
      </c>
      <c r="I29" s="112">
        <v>410000</v>
      </c>
      <c r="J29" s="112"/>
      <c r="K29" s="112"/>
      <c r="L29" s="112"/>
      <c r="M29" s="112"/>
      <c r="N29" s="112">
        <v>410000</v>
      </c>
      <c r="O29" s="112"/>
      <c r="P29" s="112"/>
      <c r="Q29" s="112"/>
      <c r="R29" s="112"/>
      <c r="S29" s="112"/>
      <c r="T29" s="112"/>
      <c r="U29" s="88"/>
      <c r="V29" s="112"/>
      <c r="W29" s="112"/>
    </row>
    <row r="30" ht="32.9" customHeight="1" spans="1:23">
      <c r="A30" s="23" t="s">
        <v>209</v>
      </c>
      <c r="B30" s="111" t="s">
        <v>229</v>
      </c>
      <c r="C30" s="23" t="s">
        <v>228</v>
      </c>
      <c r="D30" s="23" t="s">
        <v>45</v>
      </c>
      <c r="E30" s="23" t="s">
        <v>94</v>
      </c>
      <c r="F30" s="23" t="s">
        <v>95</v>
      </c>
      <c r="G30" s="23" t="s">
        <v>215</v>
      </c>
      <c r="H30" s="23" t="s">
        <v>216</v>
      </c>
      <c r="I30" s="112">
        <v>24000</v>
      </c>
      <c r="J30" s="112"/>
      <c r="K30" s="112"/>
      <c r="L30" s="112"/>
      <c r="M30" s="112"/>
      <c r="N30" s="112">
        <v>24000</v>
      </c>
      <c r="O30" s="112"/>
      <c r="P30" s="112"/>
      <c r="Q30" s="112"/>
      <c r="R30" s="112"/>
      <c r="S30" s="112"/>
      <c r="T30" s="112"/>
      <c r="U30" s="88"/>
      <c r="V30" s="112"/>
      <c r="W30" s="112"/>
    </row>
    <row r="31" ht="32.9" customHeight="1" spans="1:23">
      <c r="A31" s="23" t="s">
        <v>209</v>
      </c>
      <c r="B31" s="111" t="s">
        <v>229</v>
      </c>
      <c r="C31" s="23" t="s">
        <v>228</v>
      </c>
      <c r="D31" s="23" t="s">
        <v>45</v>
      </c>
      <c r="E31" s="23" t="s">
        <v>94</v>
      </c>
      <c r="F31" s="23" t="s">
        <v>95</v>
      </c>
      <c r="G31" s="23" t="s">
        <v>224</v>
      </c>
      <c r="H31" s="23" t="s">
        <v>225</v>
      </c>
      <c r="I31" s="112">
        <v>640000</v>
      </c>
      <c r="J31" s="112"/>
      <c r="K31" s="112"/>
      <c r="L31" s="112"/>
      <c r="M31" s="112"/>
      <c r="N31" s="112">
        <v>640000</v>
      </c>
      <c r="O31" s="112"/>
      <c r="P31" s="112"/>
      <c r="Q31" s="112"/>
      <c r="R31" s="112"/>
      <c r="S31" s="112"/>
      <c r="T31" s="112"/>
      <c r="U31" s="88"/>
      <c r="V31" s="112"/>
      <c r="W31" s="112"/>
    </row>
    <row r="32" ht="32.9" customHeight="1" spans="1:23">
      <c r="A32" s="23"/>
      <c r="B32" s="23"/>
      <c r="C32" s="23" t="s">
        <v>230</v>
      </c>
      <c r="D32" s="23"/>
      <c r="E32" s="23"/>
      <c r="F32" s="23"/>
      <c r="G32" s="23"/>
      <c r="H32" s="23"/>
      <c r="I32" s="112">
        <v>34751100</v>
      </c>
      <c r="J32" s="112">
        <v>34231100</v>
      </c>
      <c r="K32" s="112">
        <v>34231100</v>
      </c>
      <c r="L32" s="112"/>
      <c r="M32" s="112"/>
      <c r="N32" s="112">
        <v>520000</v>
      </c>
      <c r="O32" s="112"/>
      <c r="P32" s="112"/>
      <c r="Q32" s="112"/>
      <c r="R32" s="112"/>
      <c r="S32" s="112"/>
      <c r="T32" s="112"/>
      <c r="U32" s="88"/>
      <c r="V32" s="112"/>
      <c r="W32" s="112"/>
    </row>
    <row r="33" ht="32.9" customHeight="1" spans="1:23">
      <c r="A33" s="23" t="s">
        <v>231</v>
      </c>
      <c r="B33" s="111" t="s">
        <v>232</v>
      </c>
      <c r="C33" s="23" t="s">
        <v>230</v>
      </c>
      <c r="D33" s="23" t="s">
        <v>45</v>
      </c>
      <c r="E33" s="23" t="s">
        <v>92</v>
      </c>
      <c r="F33" s="23" t="s">
        <v>93</v>
      </c>
      <c r="G33" s="23" t="s">
        <v>233</v>
      </c>
      <c r="H33" s="23" t="s">
        <v>234</v>
      </c>
      <c r="I33" s="112">
        <v>7114000</v>
      </c>
      <c r="J33" s="112">
        <v>7114000</v>
      </c>
      <c r="K33" s="112">
        <v>7114000</v>
      </c>
      <c r="L33" s="112"/>
      <c r="M33" s="112"/>
      <c r="N33" s="112"/>
      <c r="O33" s="112"/>
      <c r="P33" s="112"/>
      <c r="Q33" s="112"/>
      <c r="R33" s="112"/>
      <c r="S33" s="112"/>
      <c r="T33" s="112"/>
      <c r="U33" s="88"/>
      <c r="V33" s="112"/>
      <c r="W33" s="112"/>
    </row>
    <row r="34" ht="32.9" customHeight="1" spans="1:23">
      <c r="A34" s="23" t="s">
        <v>231</v>
      </c>
      <c r="B34" s="111" t="s">
        <v>232</v>
      </c>
      <c r="C34" s="23" t="s">
        <v>230</v>
      </c>
      <c r="D34" s="23" t="s">
        <v>45</v>
      </c>
      <c r="E34" s="23" t="s">
        <v>92</v>
      </c>
      <c r="F34" s="23" t="s">
        <v>93</v>
      </c>
      <c r="G34" s="23" t="s">
        <v>235</v>
      </c>
      <c r="H34" s="23" t="s">
        <v>236</v>
      </c>
      <c r="I34" s="112">
        <v>655000</v>
      </c>
      <c r="J34" s="112">
        <v>655000</v>
      </c>
      <c r="K34" s="112">
        <v>655000</v>
      </c>
      <c r="L34" s="112"/>
      <c r="M34" s="112"/>
      <c r="N34" s="112"/>
      <c r="O34" s="112"/>
      <c r="P34" s="112"/>
      <c r="Q34" s="112"/>
      <c r="R34" s="112"/>
      <c r="S34" s="112"/>
      <c r="T34" s="112"/>
      <c r="U34" s="88"/>
      <c r="V34" s="112"/>
      <c r="W34" s="112"/>
    </row>
    <row r="35" ht="32.9" customHeight="1" spans="1:23">
      <c r="A35" s="23" t="s">
        <v>231</v>
      </c>
      <c r="B35" s="111" t="s">
        <v>232</v>
      </c>
      <c r="C35" s="23" t="s">
        <v>230</v>
      </c>
      <c r="D35" s="23" t="s">
        <v>45</v>
      </c>
      <c r="E35" s="23" t="s">
        <v>94</v>
      </c>
      <c r="F35" s="23" t="s">
        <v>95</v>
      </c>
      <c r="G35" s="23" t="s">
        <v>233</v>
      </c>
      <c r="H35" s="23" t="s">
        <v>234</v>
      </c>
      <c r="I35" s="112">
        <v>14734700</v>
      </c>
      <c r="J35" s="112">
        <v>14734700</v>
      </c>
      <c r="K35" s="112">
        <v>14734700</v>
      </c>
      <c r="L35" s="112"/>
      <c r="M35" s="112"/>
      <c r="N35" s="112"/>
      <c r="O35" s="112"/>
      <c r="P35" s="112"/>
      <c r="Q35" s="112"/>
      <c r="R35" s="112"/>
      <c r="S35" s="112"/>
      <c r="T35" s="112"/>
      <c r="U35" s="88"/>
      <c r="V35" s="112"/>
      <c r="W35" s="112"/>
    </row>
    <row r="36" ht="32.9" customHeight="1" spans="1:23">
      <c r="A36" s="23" t="s">
        <v>231</v>
      </c>
      <c r="B36" s="111" t="s">
        <v>232</v>
      </c>
      <c r="C36" s="23" t="s">
        <v>230</v>
      </c>
      <c r="D36" s="23" t="s">
        <v>45</v>
      </c>
      <c r="E36" s="23" t="s">
        <v>94</v>
      </c>
      <c r="F36" s="23" t="s">
        <v>95</v>
      </c>
      <c r="G36" s="23" t="s">
        <v>235</v>
      </c>
      <c r="H36" s="23" t="s">
        <v>236</v>
      </c>
      <c r="I36" s="112">
        <v>5417900</v>
      </c>
      <c r="J36" s="112">
        <v>5417900</v>
      </c>
      <c r="K36" s="112">
        <v>5417900</v>
      </c>
      <c r="L36" s="112"/>
      <c r="M36" s="112"/>
      <c r="N36" s="112"/>
      <c r="O36" s="112"/>
      <c r="P36" s="112"/>
      <c r="Q36" s="112"/>
      <c r="R36" s="112"/>
      <c r="S36" s="112"/>
      <c r="T36" s="112"/>
      <c r="U36" s="88"/>
      <c r="V36" s="112"/>
      <c r="W36" s="112"/>
    </row>
    <row r="37" ht="32.9" customHeight="1" spans="1:23">
      <c r="A37" s="23" t="s">
        <v>231</v>
      </c>
      <c r="B37" s="111" t="s">
        <v>232</v>
      </c>
      <c r="C37" s="23" t="s">
        <v>230</v>
      </c>
      <c r="D37" s="23" t="s">
        <v>45</v>
      </c>
      <c r="E37" s="23" t="s">
        <v>96</v>
      </c>
      <c r="F37" s="23" t="s">
        <v>97</v>
      </c>
      <c r="G37" s="23" t="s">
        <v>233</v>
      </c>
      <c r="H37" s="23" t="s">
        <v>234</v>
      </c>
      <c r="I37" s="112">
        <v>5684500</v>
      </c>
      <c r="J37" s="112">
        <v>5684500</v>
      </c>
      <c r="K37" s="112">
        <v>5684500</v>
      </c>
      <c r="L37" s="112"/>
      <c r="M37" s="112"/>
      <c r="N37" s="112"/>
      <c r="O37" s="112"/>
      <c r="P37" s="112"/>
      <c r="Q37" s="112"/>
      <c r="R37" s="112"/>
      <c r="S37" s="112"/>
      <c r="T37" s="112"/>
      <c r="U37" s="88"/>
      <c r="V37" s="112"/>
      <c r="W37" s="112"/>
    </row>
    <row r="38" ht="32.9" customHeight="1" spans="1:23">
      <c r="A38" s="23" t="s">
        <v>231</v>
      </c>
      <c r="B38" s="111" t="s">
        <v>232</v>
      </c>
      <c r="C38" s="23" t="s">
        <v>230</v>
      </c>
      <c r="D38" s="23" t="s">
        <v>45</v>
      </c>
      <c r="E38" s="23" t="s">
        <v>112</v>
      </c>
      <c r="F38" s="23" t="s">
        <v>113</v>
      </c>
      <c r="G38" s="23" t="s">
        <v>233</v>
      </c>
      <c r="H38" s="23" t="s">
        <v>234</v>
      </c>
      <c r="I38" s="112">
        <v>1145000</v>
      </c>
      <c r="J38" s="112">
        <v>625000</v>
      </c>
      <c r="K38" s="112">
        <v>625000</v>
      </c>
      <c r="L38" s="112"/>
      <c r="M38" s="112"/>
      <c r="N38" s="112">
        <v>520000</v>
      </c>
      <c r="O38" s="112"/>
      <c r="P38" s="112"/>
      <c r="Q38" s="112"/>
      <c r="R38" s="112"/>
      <c r="S38" s="112"/>
      <c r="T38" s="112"/>
      <c r="U38" s="88"/>
      <c r="V38" s="112"/>
      <c r="W38" s="112"/>
    </row>
    <row r="39" ht="32.9" customHeight="1" spans="1:23">
      <c r="A39" s="23"/>
      <c r="B39" s="23"/>
      <c r="C39" s="23" t="s">
        <v>237</v>
      </c>
      <c r="D39" s="23"/>
      <c r="E39" s="23"/>
      <c r="F39" s="23"/>
      <c r="G39" s="23"/>
      <c r="H39" s="23"/>
      <c r="I39" s="112">
        <v>2987115</v>
      </c>
      <c r="J39" s="112">
        <v>2960000</v>
      </c>
      <c r="K39" s="112">
        <v>2960000</v>
      </c>
      <c r="L39" s="112"/>
      <c r="M39" s="112"/>
      <c r="N39" s="112">
        <v>27115</v>
      </c>
      <c r="O39" s="112"/>
      <c r="P39" s="112"/>
      <c r="Q39" s="112"/>
      <c r="R39" s="112"/>
      <c r="S39" s="112"/>
      <c r="T39" s="112"/>
      <c r="U39" s="88"/>
      <c r="V39" s="112"/>
      <c r="W39" s="112"/>
    </row>
    <row r="40" ht="32.9" customHeight="1" spans="1:23">
      <c r="A40" s="23" t="s">
        <v>238</v>
      </c>
      <c r="B40" s="111" t="s">
        <v>239</v>
      </c>
      <c r="C40" s="23" t="s">
        <v>237</v>
      </c>
      <c r="D40" s="23" t="s">
        <v>45</v>
      </c>
      <c r="E40" s="23" t="s">
        <v>94</v>
      </c>
      <c r="F40" s="23" t="s">
        <v>95</v>
      </c>
      <c r="G40" s="23" t="s">
        <v>200</v>
      </c>
      <c r="H40" s="23" t="s">
        <v>201</v>
      </c>
      <c r="I40" s="112">
        <v>227115</v>
      </c>
      <c r="J40" s="112">
        <v>200000</v>
      </c>
      <c r="K40" s="112">
        <v>200000</v>
      </c>
      <c r="L40" s="112"/>
      <c r="M40" s="112"/>
      <c r="N40" s="112">
        <v>27115</v>
      </c>
      <c r="O40" s="112"/>
      <c r="P40" s="112"/>
      <c r="Q40" s="112"/>
      <c r="R40" s="112"/>
      <c r="S40" s="112"/>
      <c r="T40" s="112"/>
      <c r="U40" s="88"/>
      <c r="V40" s="112"/>
      <c r="W40" s="112"/>
    </row>
    <row r="41" ht="32.9" customHeight="1" spans="1:23">
      <c r="A41" s="23" t="s">
        <v>238</v>
      </c>
      <c r="B41" s="111" t="s">
        <v>239</v>
      </c>
      <c r="C41" s="23" t="s">
        <v>237</v>
      </c>
      <c r="D41" s="23" t="s">
        <v>45</v>
      </c>
      <c r="E41" s="23" t="s">
        <v>94</v>
      </c>
      <c r="F41" s="23" t="s">
        <v>95</v>
      </c>
      <c r="G41" s="23" t="s">
        <v>233</v>
      </c>
      <c r="H41" s="23" t="s">
        <v>234</v>
      </c>
      <c r="I41" s="112">
        <v>280000</v>
      </c>
      <c r="J41" s="112">
        <v>280000</v>
      </c>
      <c r="K41" s="112">
        <v>280000</v>
      </c>
      <c r="L41" s="112"/>
      <c r="M41" s="112"/>
      <c r="N41" s="112"/>
      <c r="O41" s="112"/>
      <c r="P41" s="112"/>
      <c r="Q41" s="112"/>
      <c r="R41" s="112"/>
      <c r="S41" s="112"/>
      <c r="T41" s="112"/>
      <c r="U41" s="88"/>
      <c r="V41" s="112"/>
      <c r="W41" s="112"/>
    </row>
    <row r="42" ht="32.9" customHeight="1" spans="1:23">
      <c r="A42" s="23" t="s">
        <v>238</v>
      </c>
      <c r="B42" s="111" t="s">
        <v>239</v>
      </c>
      <c r="C42" s="23" t="s">
        <v>237</v>
      </c>
      <c r="D42" s="23" t="s">
        <v>45</v>
      </c>
      <c r="E42" s="23" t="s">
        <v>94</v>
      </c>
      <c r="F42" s="23" t="s">
        <v>95</v>
      </c>
      <c r="G42" s="23" t="s">
        <v>213</v>
      </c>
      <c r="H42" s="23" t="s">
        <v>214</v>
      </c>
      <c r="I42" s="112">
        <v>100000</v>
      </c>
      <c r="J42" s="112">
        <v>100000</v>
      </c>
      <c r="K42" s="112">
        <v>100000</v>
      </c>
      <c r="L42" s="112"/>
      <c r="M42" s="112"/>
      <c r="N42" s="112"/>
      <c r="O42" s="112"/>
      <c r="P42" s="112"/>
      <c r="Q42" s="112"/>
      <c r="R42" s="112"/>
      <c r="S42" s="112"/>
      <c r="T42" s="112"/>
      <c r="U42" s="88"/>
      <c r="V42" s="112"/>
      <c r="W42" s="112"/>
    </row>
    <row r="43" ht="32.9" customHeight="1" spans="1:23">
      <c r="A43" s="23" t="s">
        <v>238</v>
      </c>
      <c r="B43" s="111" t="s">
        <v>239</v>
      </c>
      <c r="C43" s="23" t="s">
        <v>237</v>
      </c>
      <c r="D43" s="23" t="s">
        <v>45</v>
      </c>
      <c r="E43" s="23" t="s">
        <v>94</v>
      </c>
      <c r="F43" s="23" t="s">
        <v>95</v>
      </c>
      <c r="G43" s="23" t="s">
        <v>215</v>
      </c>
      <c r="H43" s="23" t="s">
        <v>216</v>
      </c>
      <c r="I43" s="112">
        <v>2080000</v>
      </c>
      <c r="J43" s="112">
        <v>2080000</v>
      </c>
      <c r="K43" s="112">
        <v>2080000</v>
      </c>
      <c r="L43" s="112"/>
      <c r="M43" s="112"/>
      <c r="N43" s="112"/>
      <c r="O43" s="112"/>
      <c r="P43" s="112"/>
      <c r="Q43" s="112"/>
      <c r="R43" s="112"/>
      <c r="S43" s="112"/>
      <c r="T43" s="112"/>
      <c r="U43" s="88"/>
      <c r="V43" s="112"/>
      <c r="W43" s="112"/>
    </row>
    <row r="44" ht="32.9" customHeight="1" spans="1:23">
      <c r="A44" s="23" t="s">
        <v>238</v>
      </c>
      <c r="B44" s="111" t="s">
        <v>239</v>
      </c>
      <c r="C44" s="23" t="s">
        <v>237</v>
      </c>
      <c r="D44" s="23" t="s">
        <v>45</v>
      </c>
      <c r="E44" s="23" t="s">
        <v>94</v>
      </c>
      <c r="F44" s="23" t="s">
        <v>95</v>
      </c>
      <c r="G44" s="23" t="s">
        <v>224</v>
      </c>
      <c r="H44" s="23" t="s">
        <v>225</v>
      </c>
      <c r="I44" s="112">
        <v>300000</v>
      </c>
      <c r="J44" s="112">
        <v>300000</v>
      </c>
      <c r="K44" s="112">
        <v>300000</v>
      </c>
      <c r="L44" s="112"/>
      <c r="M44" s="112"/>
      <c r="N44" s="112"/>
      <c r="O44" s="112"/>
      <c r="P44" s="112"/>
      <c r="Q44" s="112"/>
      <c r="R44" s="112"/>
      <c r="S44" s="112"/>
      <c r="T44" s="112"/>
      <c r="U44" s="88"/>
      <c r="V44" s="112"/>
      <c r="W44" s="112"/>
    </row>
    <row r="45" ht="32.9" customHeight="1" spans="1:23">
      <c r="A45" s="23"/>
      <c r="B45" s="23"/>
      <c r="C45" s="23" t="s">
        <v>240</v>
      </c>
      <c r="D45" s="23"/>
      <c r="E45" s="23"/>
      <c r="F45" s="23"/>
      <c r="G45" s="23"/>
      <c r="H45" s="23"/>
      <c r="I45" s="112">
        <v>100000</v>
      </c>
      <c r="J45" s="112"/>
      <c r="K45" s="112"/>
      <c r="L45" s="112"/>
      <c r="M45" s="112"/>
      <c r="N45" s="112"/>
      <c r="O45" s="112"/>
      <c r="P45" s="112"/>
      <c r="Q45" s="112"/>
      <c r="R45" s="112">
        <v>100000</v>
      </c>
      <c r="S45" s="112"/>
      <c r="T45" s="112"/>
      <c r="U45" s="88"/>
      <c r="V45" s="112"/>
      <c r="W45" s="112">
        <v>100000</v>
      </c>
    </row>
    <row r="46" ht="32.9" customHeight="1" spans="1:23">
      <c r="A46" s="23" t="s">
        <v>209</v>
      </c>
      <c r="B46" s="111" t="s">
        <v>241</v>
      </c>
      <c r="C46" s="23" t="s">
        <v>240</v>
      </c>
      <c r="D46" s="23" t="s">
        <v>45</v>
      </c>
      <c r="E46" s="23" t="s">
        <v>94</v>
      </c>
      <c r="F46" s="23" t="s">
        <v>95</v>
      </c>
      <c r="G46" s="23" t="s">
        <v>200</v>
      </c>
      <c r="H46" s="23" t="s">
        <v>201</v>
      </c>
      <c r="I46" s="112">
        <v>100000</v>
      </c>
      <c r="J46" s="112"/>
      <c r="K46" s="112"/>
      <c r="L46" s="112"/>
      <c r="M46" s="112"/>
      <c r="N46" s="112"/>
      <c r="O46" s="112"/>
      <c r="P46" s="112"/>
      <c r="Q46" s="112"/>
      <c r="R46" s="112">
        <v>100000</v>
      </c>
      <c r="S46" s="112"/>
      <c r="T46" s="112"/>
      <c r="U46" s="88"/>
      <c r="V46" s="112"/>
      <c r="W46" s="112">
        <v>100000</v>
      </c>
    </row>
    <row r="47" ht="18.75" customHeight="1" spans="1:23">
      <c r="A47" s="31" t="s">
        <v>114</v>
      </c>
      <c r="B47" s="32"/>
      <c r="C47" s="32"/>
      <c r="D47" s="32"/>
      <c r="E47" s="32"/>
      <c r="F47" s="32"/>
      <c r="G47" s="32"/>
      <c r="H47" s="33"/>
      <c r="I47" s="112">
        <v>71897540</v>
      </c>
      <c r="J47" s="112">
        <v>52016700</v>
      </c>
      <c r="K47" s="112">
        <v>52016700</v>
      </c>
      <c r="L47" s="112"/>
      <c r="M47" s="112"/>
      <c r="N47" s="112">
        <v>19780840</v>
      </c>
      <c r="O47" s="112"/>
      <c r="P47" s="112"/>
      <c r="Q47" s="112"/>
      <c r="R47" s="112">
        <v>100000</v>
      </c>
      <c r="S47" s="112"/>
      <c r="T47" s="112"/>
      <c r="U47" s="88"/>
      <c r="V47" s="112"/>
      <c r="W47" s="112">
        <v>100000</v>
      </c>
    </row>
  </sheetData>
  <mergeCells count="28">
    <mergeCell ref="A2:W2"/>
    <mergeCell ref="A3:I3"/>
    <mergeCell ref="J4:M4"/>
    <mergeCell ref="N4:P4"/>
    <mergeCell ref="R4:W4"/>
    <mergeCell ref="J5:K5"/>
    <mergeCell ref="A47:H4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2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41"/>
  <sheetViews>
    <sheetView showZeros="0" tabSelected="1" workbookViewId="0">
      <selection activeCell="J10" sqref="J10"/>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242</v>
      </c>
    </row>
    <row r="2" ht="28.5" customHeight="1" spans="1:10">
      <c r="A2" s="45" t="s">
        <v>243</v>
      </c>
      <c r="B2" s="27"/>
      <c r="C2" s="27"/>
      <c r="D2" s="27"/>
      <c r="E2" s="27"/>
      <c r="F2" s="46"/>
      <c r="G2" s="27"/>
      <c r="H2" s="46"/>
      <c r="I2" s="46"/>
      <c r="J2" s="27"/>
    </row>
    <row r="3" ht="15" customHeight="1" spans="1:10">
      <c r="A3" s="4" t="str">
        <f>"单位名称："&amp;"云南省自然资源厅国土资源信息中心"</f>
        <v>单位名称：云南省自然资源厅国土资源信息中心</v>
      </c>
    </row>
    <row r="4" ht="14.25" customHeight="1" spans="1:10">
      <c r="A4" s="47" t="s">
        <v>244</v>
      </c>
      <c r="B4" s="47" t="s">
        <v>245</v>
      </c>
      <c r="C4" s="47" t="s">
        <v>246</v>
      </c>
      <c r="D4" s="47" t="s">
        <v>247</v>
      </c>
      <c r="E4" s="47" t="s">
        <v>248</v>
      </c>
      <c r="F4" s="48" t="s">
        <v>249</v>
      </c>
      <c r="G4" s="47" t="s">
        <v>250</v>
      </c>
      <c r="H4" s="48" t="s">
        <v>251</v>
      </c>
      <c r="I4" s="48" t="s">
        <v>252</v>
      </c>
      <c r="J4" s="47" t="s">
        <v>253</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217</v>
      </c>
      <c r="B7" s="53" t="s">
        <v>254</v>
      </c>
      <c r="C7" s="53" t="s">
        <v>255</v>
      </c>
      <c r="D7" s="53" t="s">
        <v>256</v>
      </c>
      <c r="E7" s="49" t="s">
        <v>257</v>
      </c>
      <c r="F7" s="53" t="s">
        <v>258</v>
      </c>
      <c r="G7" s="49" t="s">
        <v>259</v>
      </c>
      <c r="H7" s="53" t="s">
        <v>260</v>
      </c>
      <c r="I7" s="53" t="s">
        <v>261</v>
      </c>
      <c r="J7" s="54" t="s">
        <v>262</v>
      </c>
    </row>
    <row r="8" ht="47.3" customHeight="1" spans="1:10">
      <c r="A8" s="106" t="s">
        <v>217</v>
      </c>
      <c r="B8" s="53" t="s">
        <v>254</v>
      </c>
      <c r="C8" s="53" t="s">
        <v>263</v>
      </c>
      <c r="D8" s="53" t="s">
        <v>264</v>
      </c>
      <c r="E8" s="49" t="s">
        <v>265</v>
      </c>
      <c r="F8" s="53" t="s">
        <v>266</v>
      </c>
      <c r="G8" s="49" t="s">
        <v>267</v>
      </c>
      <c r="H8" s="53" t="s">
        <v>260</v>
      </c>
      <c r="I8" s="53" t="s">
        <v>261</v>
      </c>
      <c r="J8" s="54" t="s">
        <v>268</v>
      </c>
    </row>
    <row r="9" ht="47.3" customHeight="1" spans="1:10">
      <c r="A9" s="106" t="s">
        <v>217</v>
      </c>
      <c r="B9" s="53" t="s">
        <v>254</v>
      </c>
      <c r="C9" s="53" t="s">
        <v>269</v>
      </c>
      <c r="D9" s="53" t="s">
        <v>270</v>
      </c>
      <c r="E9" s="49" t="s">
        <v>271</v>
      </c>
      <c r="F9" s="53" t="s">
        <v>258</v>
      </c>
      <c r="G9" s="49" t="s">
        <v>259</v>
      </c>
      <c r="H9" s="53" t="s">
        <v>260</v>
      </c>
      <c r="I9" s="53" t="s">
        <v>261</v>
      </c>
      <c r="J9" s="54" t="s">
        <v>272</v>
      </c>
    </row>
    <row r="10" ht="47.3" customHeight="1" spans="1:10">
      <c r="A10" s="106" t="s">
        <v>230</v>
      </c>
      <c r="B10" s="53" t="s">
        <v>273</v>
      </c>
      <c r="C10" s="53" t="s">
        <v>255</v>
      </c>
      <c r="D10" s="53" t="s">
        <v>274</v>
      </c>
      <c r="E10" s="49" t="s">
        <v>275</v>
      </c>
      <c r="F10" s="53" t="s">
        <v>258</v>
      </c>
      <c r="G10" s="49" t="s">
        <v>259</v>
      </c>
      <c r="H10" s="53" t="s">
        <v>260</v>
      </c>
      <c r="I10" s="53" t="s">
        <v>261</v>
      </c>
      <c r="J10" s="54" t="s">
        <v>276</v>
      </c>
    </row>
    <row r="11" ht="47.3" customHeight="1" spans="1:10">
      <c r="A11" s="106" t="s">
        <v>230</v>
      </c>
      <c r="B11" s="53" t="s">
        <v>277</v>
      </c>
      <c r="C11" s="53" t="s">
        <v>255</v>
      </c>
      <c r="D11" s="53" t="s">
        <v>274</v>
      </c>
      <c r="E11" s="49" t="s">
        <v>278</v>
      </c>
      <c r="F11" s="53" t="s">
        <v>258</v>
      </c>
      <c r="G11" s="49" t="s">
        <v>259</v>
      </c>
      <c r="H11" s="53" t="s">
        <v>260</v>
      </c>
      <c r="I11" s="53" t="s">
        <v>261</v>
      </c>
      <c r="J11" s="54" t="s">
        <v>279</v>
      </c>
    </row>
    <row r="12" ht="47.3" customHeight="1" spans="1:10">
      <c r="A12" s="106" t="s">
        <v>230</v>
      </c>
      <c r="B12" s="53" t="s">
        <v>277</v>
      </c>
      <c r="C12" s="53" t="s">
        <v>255</v>
      </c>
      <c r="D12" s="53" t="s">
        <v>274</v>
      </c>
      <c r="E12" s="49" t="s">
        <v>280</v>
      </c>
      <c r="F12" s="53" t="s">
        <v>258</v>
      </c>
      <c r="G12" s="49" t="s">
        <v>281</v>
      </c>
      <c r="H12" s="53" t="s">
        <v>282</v>
      </c>
      <c r="I12" s="53" t="s">
        <v>261</v>
      </c>
      <c r="J12" s="54" t="s">
        <v>283</v>
      </c>
    </row>
    <row r="13" ht="47.3" customHeight="1" spans="1:10">
      <c r="A13" s="106" t="s">
        <v>230</v>
      </c>
      <c r="B13" s="53" t="s">
        <v>277</v>
      </c>
      <c r="C13" s="53" t="s">
        <v>255</v>
      </c>
      <c r="D13" s="53" t="s">
        <v>274</v>
      </c>
      <c r="E13" s="49" t="s">
        <v>284</v>
      </c>
      <c r="F13" s="53" t="s">
        <v>258</v>
      </c>
      <c r="G13" s="49" t="s">
        <v>281</v>
      </c>
      <c r="H13" s="53" t="s">
        <v>285</v>
      </c>
      <c r="I13" s="53" t="s">
        <v>261</v>
      </c>
      <c r="J13" s="54" t="s">
        <v>286</v>
      </c>
    </row>
    <row r="14" ht="47.3" customHeight="1" spans="1:10">
      <c r="A14" s="106" t="s">
        <v>230</v>
      </c>
      <c r="B14" s="53" t="s">
        <v>277</v>
      </c>
      <c r="C14" s="53" t="s">
        <v>255</v>
      </c>
      <c r="D14" s="53" t="s">
        <v>274</v>
      </c>
      <c r="E14" s="49" t="s">
        <v>287</v>
      </c>
      <c r="F14" s="53" t="s">
        <v>258</v>
      </c>
      <c r="G14" s="49" t="s">
        <v>288</v>
      </c>
      <c r="H14" s="53" t="s">
        <v>289</v>
      </c>
      <c r="I14" s="53" t="s">
        <v>261</v>
      </c>
      <c r="J14" s="54" t="s">
        <v>290</v>
      </c>
    </row>
    <row r="15" ht="47.3" customHeight="1" spans="1:10">
      <c r="A15" s="106" t="s">
        <v>230</v>
      </c>
      <c r="B15" s="53" t="s">
        <v>277</v>
      </c>
      <c r="C15" s="53" t="s">
        <v>255</v>
      </c>
      <c r="D15" s="53" t="s">
        <v>256</v>
      </c>
      <c r="E15" s="49" t="s">
        <v>291</v>
      </c>
      <c r="F15" s="53" t="s">
        <v>292</v>
      </c>
      <c r="G15" s="49" t="s">
        <v>259</v>
      </c>
      <c r="H15" s="53" t="s">
        <v>260</v>
      </c>
      <c r="I15" s="53" t="s">
        <v>261</v>
      </c>
      <c r="J15" s="54" t="s">
        <v>293</v>
      </c>
    </row>
    <row r="16" ht="47.3" customHeight="1" spans="1:10">
      <c r="A16" s="106" t="s">
        <v>230</v>
      </c>
      <c r="B16" s="53" t="s">
        <v>277</v>
      </c>
      <c r="C16" s="53" t="s">
        <v>255</v>
      </c>
      <c r="D16" s="53" t="s">
        <v>256</v>
      </c>
      <c r="E16" s="49" t="s">
        <v>294</v>
      </c>
      <c r="F16" s="53" t="s">
        <v>292</v>
      </c>
      <c r="G16" s="49" t="s">
        <v>259</v>
      </c>
      <c r="H16" s="53" t="s">
        <v>260</v>
      </c>
      <c r="I16" s="53" t="s">
        <v>261</v>
      </c>
      <c r="J16" s="54" t="s">
        <v>295</v>
      </c>
    </row>
    <row r="17" ht="47.3" customHeight="1" spans="1:10">
      <c r="A17" s="106" t="s">
        <v>230</v>
      </c>
      <c r="B17" s="53" t="s">
        <v>277</v>
      </c>
      <c r="C17" s="53" t="s">
        <v>255</v>
      </c>
      <c r="D17" s="53" t="s">
        <v>296</v>
      </c>
      <c r="E17" s="49" t="s">
        <v>297</v>
      </c>
      <c r="F17" s="53" t="s">
        <v>298</v>
      </c>
      <c r="G17" s="49" t="s">
        <v>299</v>
      </c>
      <c r="H17" s="53" t="s">
        <v>260</v>
      </c>
      <c r="I17" s="53" t="s">
        <v>261</v>
      </c>
      <c r="J17" s="54" t="s">
        <v>300</v>
      </c>
    </row>
    <row r="18" ht="47.3" customHeight="1" spans="1:10">
      <c r="A18" s="106" t="s">
        <v>230</v>
      </c>
      <c r="B18" s="53" t="s">
        <v>277</v>
      </c>
      <c r="C18" s="53" t="s">
        <v>255</v>
      </c>
      <c r="D18" s="53" t="s">
        <v>296</v>
      </c>
      <c r="E18" s="49" t="s">
        <v>301</v>
      </c>
      <c r="F18" s="53" t="s">
        <v>302</v>
      </c>
      <c r="G18" s="49" t="s">
        <v>303</v>
      </c>
      <c r="H18" s="53" t="s">
        <v>304</v>
      </c>
      <c r="I18" s="53" t="s">
        <v>261</v>
      </c>
      <c r="J18" s="54" t="s">
        <v>305</v>
      </c>
    </row>
    <row r="19" ht="47.3" customHeight="1" spans="1:10">
      <c r="A19" s="106" t="s">
        <v>230</v>
      </c>
      <c r="B19" s="53" t="s">
        <v>277</v>
      </c>
      <c r="C19" s="53" t="s">
        <v>263</v>
      </c>
      <c r="D19" s="53" t="s">
        <v>264</v>
      </c>
      <c r="E19" s="49" t="s">
        <v>306</v>
      </c>
      <c r="F19" s="53" t="s">
        <v>258</v>
      </c>
      <c r="G19" s="49" t="s">
        <v>307</v>
      </c>
      <c r="H19" s="53" t="s">
        <v>304</v>
      </c>
      <c r="I19" s="53" t="s">
        <v>261</v>
      </c>
      <c r="J19" s="54" t="s">
        <v>308</v>
      </c>
    </row>
    <row r="20" ht="47.3" customHeight="1" spans="1:10">
      <c r="A20" s="106" t="s">
        <v>230</v>
      </c>
      <c r="B20" s="53" t="s">
        <v>277</v>
      </c>
      <c r="C20" s="53" t="s">
        <v>263</v>
      </c>
      <c r="D20" s="53" t="s">
        <v>264</v>
      </c>
      <c r="E20" s="49" t="s">
        <v>309</v>
      </c>
      <c r="F20" s="53" t="s">
        <v>258</v>
      </c>
      <c r="G20" s="49" t="s">
        <v>135</v>
      </c>
      <c r="H20" s="53" t="s">
        <v>289</v>
      </c>
      <c r="I20" s="53" t="s">
        <v>261</v>
      </c>
      <c r="J20" s="54" t="s">
        <v>310</v>
      </c>
    </row>
    <row r="21" ht="47.3" customHeight="1" spans="1:10">
      <c r="A21" s="106" t="s">
        <v>230</v>
      </c>
      <c r="B21" s="53" t="s">
        <v>277</v>
      </c>
      <c r="C21" s="53" t="s">
        <v>263</v>
      </c>
      <c r="D21" s="53" t="s">
        <v>264</v>
      </c>
      <c r="E21" s="49" t="s">
        <v>311</v>
      </c>
      <c r="F21" s="53" t="s">
        <v>302</v>
      </c>
      <c r="G21" s="49" t="s">
        <v>135</v>
      </c>
      <c r="H21" s="53" t="s">
        <v>285</v>
      </c>
      <c r="I21" s="53" t="s">
        <v>261</v>
      </c>
      <c r="J21" s="54" t="s">
        <v>312</v>
      </c>
    </row>
    <row r="22" ht="47.3" customHeight="1" spans="1:10">
      <c r="A22" s="106" t="s">
        <v>230</v>
      </c>
      <c r="B22" s="53" t="s">
        <v>277</v>
      </c>
      <c r="C22" s="53" t="s">
        <v>263</v>
      </c>
      <c r="D22" s="53" t="s">
        <v>264</v>
      </c>
      <c r="E22" s="49" t="s">
        <v>313</v>
      </c>
      <c r="F22" s="53" t="s">
        <v>292</v>
      </c>
      <c r="G22" s="49" t="s">
        <v>314</v>
      </c>
      <c r="H22" s="53" t="s">
        <v>285</v>
      </c>
      <c r="I22" s="53" t="s">
        <v>261</v>
      </c>
      <c r="J22" s="54" t="s">
        <v>315</v>
      </c>
    </row>
    <row r="23" ht="47.3" customHeight="1" spans="1:10">
      <c r="A23" s="106" t="s">
        <v>230</v>
      </c>
      <c r="B23" s="53" t="s">
        <v>277</v>
      </c>
      <c r="C23" s="53" t="s">
        <v>269</v>
      </c>
      <c r="D23" s="53" t="s">
        <v>270</v>
      </c>
      <c r="E23" s="49" t="s">
        <v>316</v>
      </c>
      <c r="F23" s="53" t="s">
        <v>258</v>
      </c>
      <c r="G23" s="49" t="s">
        <v>259</v>
      </c>
      <c r="H23" s="53" t="s">
        <v>260</v>
      </c>
      <c r="I23" s="53" t="s">
        <v>261</v>
      </c>
      <c r="J23" s="54" t="s">
        <v>317</v>
      </c>
    </row>
    <row r="24" ht="47.3" customHeight="1" spans="1:10">
      <c r="A24" s="106" t="s">
        <v>237</v>
      </c>
      <c r="B24" s="53" t="s">
        <v>318</v>
      </c>
      <c r="C24" s="53" t="s">
        <v>255</v>
      </c>
      <c r="D24" s="53" t="s">
        <v>274</v>
      </c>
      <c r="E24" s="49" t="s">
        <v>319</v>
      </c>
      <c r="F24" s="53" t="s">
        <v>258</v>
      </c>
      <c r="G24" s="49" t="s">
        <v>320</v>
      </c>
      <c r="H24" s="53" t="s">
        <v>321</v>
      </c>
      <c r="I24" s="53" t="s">
        <v>261</v>
      </c>
      <c r="J24" s="54" t="s">
        <v>322</v>
      </c>
    </row>
    <row r="25" ht="47.3" customHeight="1" spans="1:10">
      <c r="A25" s="106" t="s">
        <v>237</v>
      </c>
      <c r="B25" s="53" t="s">
        <v>323</v>
      </c>
      <c r="C25" s="53" t="s">
        <v>255</v>
      </c>
      <c r="D25" s="53" t="s">
        <v>274</v>
      </c>
      <c r="E25" s="49" t="s">
        <v>324</v>
      </c>
      <c r="F25" s="53" t="s">
        <v>266</v>
      </c>
      <c r="G25" s="49" t="s">
        <v>325</v>
      </c>
      <c r="H25" s="53" t="s">
        <v>282</v>
      </c>
      <c r="I25" s="53" t="s">
        <v>261</v>
      </c>
      <c r="J25" s="54" t="s">
        <v>326</v>
      </c>
    </row>
    <row r="26" ht="47.3" customHeight="1" spans="1:10">
      <c r="A26" s="106" t="s">
        <v>237</v>
      </c>
      <c r="B26" s="53" t="s">
        <v>323</v>
      </c>
      <c r="C26" s="53" t="s">
        <v>255</v>
      </c>
      <c r="D26" s="53" t="s">
        <v>256</v>
      </c>
      <c r="E26" s="49" t="s">
        <v>327</v>
      </c>
      <c r="F26" s="53" t="s">
        <v>298</v>
      </c>
      <c r="G26" s="49" t="s">
        <v>299</v>
      </c>
      <c r="H26" s="53" t="s">
        <v>260</v>
      </c>
      <c r="I26" s="53" t="s">
        <v>261</v>
      </c>
      <c r="J26" s="54" t="s">
        <v>328</v>
      </c>
    </row>
    <row r="27" ht="47.3" customHeight="1" spans="1:10">
      <c r="A27" s="106" t="s">
        <v>237</v>
      </c>
      <c r="B27" s="53" t="s">
        <v>323</v>
      </c>
      <c r="C27" s="53" t="s">
        <v>255</v>
      </c>
      <c r="D27" s="53" t="s">
        <v>296</v>
      </c>
      <c r="E27" s="49" t="s">
        <v>329</v>
      </c>
      <c r="F27" s="53" t="s">
        <v>298</v>
      </c>
      <c r="G27" s="49" t="s">
        <v>330</v>
      </c>
      <c r="H27" s="53" t="s">
        <v>260</v>
      </c>
      <c r="I27" s="53" t="s">
        <v>261</v>
      </c>
      <c r="J27" s="54" t="s">
        <v>331</v>
      </c>
    </row>
    <row r="28" ht="47.3" customHeight="1" spans="1:10">
      <c r="A28" s="106" t="s">
        <v>237</v>
      </c>
      <c r="B28" s="53" t="s">
        <v>323</v>
      </c>
      <c r="C28" s="53" t="s">
        <v>263</v>
      </c>
      <c r="D28" s="53" t="s">
        <v>264</v>
      </c>
      <c r="E28" s="49" t="s">
        <v>332</v>
      </c>
      <c r="F28" s="53" t="s">
        <v>266</v>
      </c>
      <c r="G28" s="49" t="s">
        <v>303</v>
      </c>
      <c r="H28" s="53" t="s">
        <v>333</v>
      </c>
      <c r="I28" s="53" t="s">
        <v>261</v>
      </c>
      <c r="J28" s="54" t="s">
        <v>308</v>
      </c>
    </row>
    <row r="29" ht="47.3" customHeight="1" spans="1:10">
      <c r="A29" s="106" t="s">
        <v>237</v>
      </c>
      <c r="B29" s="53" t="s">
        <v>323</v>
      </c>
      <c r="C29" s="53" t="s">
        <v>269</v>
      </c>
      <c r="D29" s="53" t="s">
        <v>270</v>
      </c>
      <c r="E29" s="49" t="s">
        <v>316</v>
      </c>
      <c r="F29" s="53" t="s">
        <v>258</v>
      </c>
      <c r="G29" s="49" t="s">
        <v>334</v>
      </c>
      <c r="H29" s="53" t="s">
        <v>260</v>
      </c>
      <c r="I29" s="53" t="s">
        <v>261</v>
      </c>
      <c r="J29" s="54" t="s">
        <v>335</v>
      </c>
    </row>
    <row r="30" ht="47.3" customHeight="1" spans="1:10">
      <c r="A30" s="106" t="s">
        <v>240</v>
      </c>
      <c r="B30" s="53" t="s">
        <v>336</v>
      </c>
      <c r="C30" s="53" t="s">
        <v>255</v>
      </c>
      <c r="D30" s="53" t="s">
        <v>274</v>
      </c>
      <c r="E30" s="49" t="s">
        <v>337</v>
      </c>
      <c r="F30" s="53" t="s">
        <v>258</v>
      </c>
      <c r="G30" s="49" t="s">
        <v>132</v>
      </c>
      <c r="H30" s="53" t="s">
        <v>338</v>
      </c>
      <c r="I30" s="53" t="s">
        <v>261</v>
      </c>
      <c r="J30" s="54" t="s">
        <v>339</v>
      </c>
    </row>
    <row r="31" ht="47.3" customHeight="1" spans="1:10">
      <c r="A31" s="106" t="s">
        <v>240</v>
      </c>
      <c r="B31" s="53" t="s">
        <v>336</v>
      </c>
      <c r="C31" s="53" t="s">
        <v>255</v>
      </c>
      <c r="D31" s="53" t="s">
        <v>274</v>
      </c>
      <c r="E31" s="49" t="s">
        <v>340</v>
      </c>
      <c r="F31" s="53" t="s">
        <v>266</v>
      </c>
      <c r="G31" s="49" t="s">
        <v>133</v>
      </c>
      <c r="H31" s="53" t="s">
        <v>338</v>
      </c>
      <c r="I31" s="53" t="s">
        <v>261</v>
      </c>
      <c r="J31" s="54" t="s">
        <v>341</v>
      </c>
    </row>
    <row r="32" ht="47.3" customHeight="1" spans="1:10">
      <c r="A32" s="106" t="s">
        <v>240</v>
      </c>
      <c r="B32" s="53" t="s">
        <v>336</v>
      </c>
      <c r="C32" s="53" t="s">
        <v>255</v>
      </c>
      <c r="D32" s="53" t="s">
        <v>256</v>
      </c>
      <c r="E32" s="49" t="s">
        <v>342</v>
      </c>
      <c r="F32" s="53" t="s">
        <v>258</v>
      </c>
      <c r="G32" s="49" t="s">
        <v>343</v>
      </c>
      <c r="H32" s="53" t="s">
        <v>260</v>
      </c>
      <c r="I32" s="53" t="s">
        <v>261</v>
      </c>
      <c r="J32" s="54" t="s">
        <v>344</v>
      </c>
    </row>
    <row r="33" ht="47.3" customHeight="1" spans="1:10">
      <c r="A33" s="106" t="s">
        <v>240</v>
      </c>
      <c r="B33" s="53" t="s">
        <v>336</v>
      </c>
      <c r="C33" s="53" t="s">
        <v>263</v>
      </c>
      <c r="D33" s="53" t="s">
        <v>264</v>
      </c>
      <c r="E33" s="49" t="s">
        <v>345</v>
      </c>
      <c r="F33" s="53" t="s">
        <v>258</v>
      </c>
      <c r="G33" s="49" t="s">
        <v>343</v>
      </c>
      <c r="H33" s="53" t="s">
        <v>346</v>
      </c>
      <c r="I33" s="53" t="s">
        <v>261</v>
      </c>
      <c r="J33" s="54" t="s">
        <v>347</v>
      </c>
    </row>
    <row r="34" ht="47.3" customHeight="1" spans="1:10">
      <c r="A34" s="106" t="s">
        <v>240</v>
      </c>
      <c r="B34" s="53" t="s">
        <v>336</v>
      </c>
      <c r="C34" s="53" t="s">
        <v>269</v>
      </c>
      <c r="D34" s="53" t="s">
        <v>270</v>
      </c>
      <c r="E34" s="49" t="s">
        <v>348</v>
      </c>
      <c r="F34" s="53" t="s">
        <v>258</v>
      </c>
      <c r="G34" s="49" t="s">
        <v>259</v>
      </c>
      <c r="H34" s="53" t="s">
        <v>260</v>
      </c>
      <c r="I34" s="53" t="s">
        <v>261</v>
      </c>
      <c r="J34" s="54" t="s">
        <v>349</v>
      </c>
    </row>
    <row r="35" ht="47.3" customHeight="1" spans="1:10">
      <c r="A35" s="106" t="s">
        <v>222</v>
      </c>
      <c r="B35" s="53" t="s">
        <v>350</v>
      </c>
      <c r="C35" s="53" t="s">
        <v>255</v>
      </c>
      <c r="D35" s="53" t="s">
        <v>274</v>
      </c>
      <c r="E35" s="49" t="s">
        <v>351</v>
      </c>
      <c r="F35" s="53" t="s">
        <v>266</v>
      </c>
      <c r="G35" s="49" t="s">
        <v>352</v>
      </c>
      <c r="H35" s="53" t="s">
        <v>289</v>
      </c>
      <c r="I35" s="53" t="s">
        <v>261</v>
      </c>
      <c r="J35" s="54" t="s">
        <v>353</v>
      </c>
    </row>
    <row r="36" ht="47.3" customHeight="1" spans="1:10">
      <c r="A36" s="106" t="s">
        <v>222</v>
      </c>
      <c r="B36" s="53" t="s">
        <v>354</v>
      </c>
      <c r="C36" s="53" t="s">
        <v>255</v>
      </c>
      <c r="D36" s="53" t="s">
        <v>274</v>
      </c>
      <c r="E36" s="49" t="s">
        <v>355</v>
      </c>
      <c r="F36" s="53" t="s">
        <v>258</v>
      </c>
      <c r="G36" s="49" t="s">
        <v>356</v>
      </c>
      <c r="H36" s="53" t="s">
        <v>289</v>
      </c>
      <c r="I36" s="53" t="s">
        <v>261</v>
      </c>
      <c r="J36" s="54" t="s">
        <v>357</v>
      </c>
    </row>
    <row r="37" ht="47.3" customHeight="1" spans="1:10">
      <c r="A37" s="106" t="s">
        <v>222</v>
      </c>
      <c r="B37" s="53" t="s">
        <v>354</v>
      </c>
      <c r="C37" s="53" t="s">
        <v>255</v>
      </c>
      <c r="D37" s="53" t="s">
        <v>256</v>
      </c>
      <c r="E37" s="49" t="s">
        <v>358</v>
      </c>
      <c r="F37" s="53" t="s">
        <v>298</v>
      </c>
      <c r="G37" s="49" t="s">
        <v>299</v>
      </c>
      <c r="H37" s="53" t="s">
        <v>260</v>
      </c>
      <c r="I37" s="53" t="s">
        <v>261</v>
      </c>
      <c r="J37" s="54" t="s">
        <v>359</v>
      </c>
    </row>
    <row r="38" ht="47.3" customHeight="1" spans="1:10">
      <c r="A38" s="106" t="s">
        <v>222</v>
      </c>
      <c r="B38" s="53" t="s">
        <v>354</v>
      </c>
      <c r="C38" s="53" t="s">
        <v>255</v>
      </c>
      <c r="D38" s="53" t="s">
        <v>256</v>
      </c>
      <c r="E38" s="49" t="s">
        <v>360</v>
      </c>
      <c r="F38" s="53" t="s">
        <v>298</v>
      </c>
      <c r="G38" s="49" t="s">
        <v>361</v>
      </c>
      <c r="H38" s="53" t="s">
        <v>289</v>
      </c>
      <c r="I38" s="53" t="s">
        <v>261</v>
      </c>
      <c r="J38" s="54" t="s">
        <v>362</v>
      </c>
    </row>
    <row r="39" ht="47.3" customHeight="1" spans="1:10">
      <c r="A39" s="106" t="s">
        <v>222</v>
      </c>
      <c r="B39" s="53" t="s">
        <v>354</v>
      </c>
      <c r="C39" s="53" t="s">
        <v>255</v>
      </c>
      <c r="D39" s="53" t="s">
        <v>296</v>
      </c>
      <c r="E39" s="49" t="s">
        <v>363</v>
      </c>
      <c r="F39" s="53" t="s">
        <v>298</v>
      </c>
      <c r="G39" s="49" t="s">
        <v>330</v>
      </c>
      <c r="H39" s="53" t="s">
        <v>260</v>
      </c>
      <c r="I39" s="53" t="s">
        <v>261</v>
      </c>
      <c r="J39" s="54" t="s">
        <v>331</v>
      </c>
    </row>
    <row r="40" ht="47.3" customHeight="1" spans="1:10">
      <c r="A40" s="106" t="s">
        <v>222</v>
      </c>
      <c r="B40" s="53" t="s">
        <v>354</v>
      </c>
      <c r="C40" s="53" t="s">
        <v>263</v>
      </c>
      <c r="D40" s="53" t="s">
        <v>264</v>
      </c>
      <c r="E40" s="49" t="s">
        <v>364</v>
      </c>
      <c r="F40" s="53" t="s">
        <v>258</v>
      </c>
      <c r="G40" s="49" t="s">
        <v>288</v>
      </c>
      <c r="H40" s="53" t="s">
        <v>365</v>
      </c>
      <c r="I40" s="53" t="s">
        <v>261</v>
      </c>
      <c r="J40" s="54" t="s">
        <v>366</v>
      </c>
    </row>
    <row r="41" ht="47.3" customHeight="1" spans="1:10">
      <c r="A41" s="106" t="s">
        <v>222</v>
      </c>
      <c r="B41" s="53" t="s">
        <v>354</v>
      </c>
      <c r="C41" s="53" t="s">
        <v>269</v>
      </c>
      <c r="D41" s="53" t="s">
        <v>270</v>
      </c>
      <c r="E41" s="49" t="s">
        <v>367</v>
      </c>
      <c r="F41" s="53" t="s">
        <v>258</v>
      </c>
      <c r="G41" s="49" t="s">
        <v>334</v>
      </c>
      <c r="H41" s="53" t="s">
        <v>260</v>
      </c>
      <c r="I41" s="53" t="s">
        <v>261</v>
      </c>
      <c r="J41" s="54" t="s">
        <v>368</v>
      </c>
    </row>
  </sheetData>
  <mergeCells count="12">
    <mergeCell ref="A2:J2"/>
    <mergeCell ref="A3:H3"/>
    <mergeCell ref="A7:A9"/>
    <mergeCell ref="A10:A23"/>
    <mergeCell ref="A24:A29"/>
    <mergeCell ref="A30:A34"/>
    <mergeCell ref="A35:A41"/>
    <mergeCell ref="B7:B9"/>
    <mergeCell ref="B10:B23"/>
    <mergeCell ref="B24:B29"/>
    <mergeCell ref="B30:B34"/>
    <mergeCell ref="B35:B41"/>
  </mergeCells>
  <pageMargins left="0.75" right="0.75" top="1" bottom="1" header="0.5" footer="0.5"/>
  <pageSetup paperSize="9" scale="4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2" sqref="A12"/>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55" t="s">
        <v>369</v>
      </c>
    </row>
    <row r="2" ht="28.5" customHeight="1" spans="1:6">
      <c r="A2" s="27" t="s">
        <v>370</v>
      </c>
      <c r="B2" s="27"/>
      <c r="C2" s="27"/>
      <c r="D2" s="27"/>
      <c r="E2" s="27"/>
      <c r="F2" s="27"/>
    </row>
    <row r="3" ht="15" customHeight="1" spans="1:6">
      <c r="A3" s="101" t="str">
        <f>"单位名称："&amp;"云南省自然资源厅国土资源信息中心"</f>
        <v>单位名称：云南省自然资源厅国土资源信息中心</v>
      </c>
      <c r="B3" s="102"/>
      <c r="C3" s="102"/>
      <c r="D3" s="58"/>
      <c r="E3" s="58"/>
      <c r="F3" s="103" t="s">
        <v>2</v>
      </c>
    </row>
    <row r="4" ht="18.75" customHeight="1" spans="1:6">
      <c r="A4" s="9" t="s">
        <v>148</v>
      </c>
      <c r="B4" s="9" t="s">
        <v>48</v>
      </c>
      <c r="C4" s="9" t="s">
        <v>49</v>
      </c>
      <c r="D4" s="15" t="s">
        <v>371</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114</v>
      </c>
      <c r="B8" s="105"/>
      <c r="C8" s="105" t="s">
        <v>114</v>
      </c>
      <c r="D8" s="22"/>
      <c r="E8" s="22"/>
      <c r="F8" s="22"/>
    </row>
    <row r="9" customHeight="1" spans="1:6">
      <c r="A9" t="s">
        <v>372</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51"/>
  <sheetViews>
    <sheetView showZeros="0" topLeftCell="A39" workbookViewId="0">
      <selection activeCell="E13" sqref="E13"/>
    </sheetView>
  </sheetViews>
  <sheetFormatPr defaultColWidth="9.14166666666667" defaultRowHeight="14.25" customHeight="1"/>
  <cols>
    <col min="1" max="1" width="39.1416666666667" customWidth="1"/>
    <col min="2" max="2" width="55.375"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373</v>
      </c>
    </row>
    <row r="2" ht="27.75" customHeight="1" spans="1:17">
      <c r="A2" s="56" t="s">
        <v>374</v>
      </c>
      <c r="B2" s="27"/>
      <c r="C2" s="27"/>
      <c r="D2" s="27"/>
      <c r="E2" s="27"/>
      <c r="F2" s="27"/>
      <c r="G2" s="27"/>
      <c r="H2" s="27"/>
      <c r="I2" s="27"/>
      <c r="J2" s="27"/>
      <c r="K2" s="46"/>
      <c r="L2" s="27"/>
      <c r="M2" s="27"/>
      <c r="N2" s="27"/>
      <c r="O2" s="46"/>
      <c r="P2" s="46"/>
      <c r="Q2" s="27"/>
    </row>
    <row r="3" ht="18.75" customHeight="1" spans="1:17">
      <c r="A3" s="93" t="str">
        <f>"单位名称："&amp;"云南省自然资源厅国土资源信息中心"</f>
        <v>单位名称：云南省自然资源厅国土资源信息中心</v>
      </c>
      <c r="B3" s="6"/>
      <c r="C3" s="6"/>
      <c r="D3" s="6"/>
      <c r="E3" s="6"/>
      <c r="F3" s="6"/>
      <c r="G3" s="6"/>
      <c r="H3" s="6"/>
      <c r="I3" s="6"/>
      <c r="J3" s="6"/>
      <c r="O3" s="61"/>
      <c r="P3" s="61"/>
      <c r="Q3" s="94" t="s">
        <v>139</v>
      </c>
    </row>
    <row r="4" ht="15.75" customHeight="1" spans="1:17">
      <c r="A4" s="9" t="s">
        <v>375</v>
      </c>
      <c r="B4" s="72" t="s">
        <v>376</v>
      </c>
      <c r="C4" s="72" t="s">
        <v>377</v>
      </c>
      <c r="D4" s="72" t="s">
        <v>378</v>
      </c>
      <c r="E4" s="72" t="s">
        <v>379</v>
      </c>
      <c r="F4" s="72" t="s">
        <v>380</v>
      </c>
      <c r="G4" s="73" t="s">
        <v>155</v>
      </c>
      <c r="H4" s="73"/>
      <c r="I4" s="73"/>
      <c r="J4" s="73"/>
      <c r="K4" s="74"/>
      <c r="L4" s="73"/>
      <c r="M4" s="73"/>
      <c r="N4" s="73"/>
      <c r="O4" s="75"/>
      <c r="P4" s="74"/>
      <c r="Q4" s="76"/>
    </row>
    <row r="5" ht="17.25" customHeight="1" spans="1:17">
      <c r="A5" s="14"/>
      <c r="B5" s="77"/>
      <c r="C5" s="77"/>
      <c r="D5" s="77"/>
      <c r="E5" s="77"/>
      <c r="F5" s="77"/>
      <c r="G5" s="77" t="s">
        <v>30</v>
      </c>
      <c r="H5" s="77" t="s">
        <v>33</v>
      </c>
      <c r="I5" s="77" t="s">
        <v>381</v>
      </c>
      <c r="J5" s="77" t="s">
        <v>382</v>
      </c>
      <c r="K5" s="78" t="s">
        <v>383</v>
      </c>
      <c r="L5" s="79" t="s">
        <v>384</v>
      </c>
      <c r="M5" s="79"/>
      <c r="N5" s="79"/>
      <c r="O5" s="80"/>
      <c r="P5" s="81"/>
      <c r="Q5" s="82"/>
    </row>
    <row r="6" ht="54" customHeight="1" spans="1:17">
      <c r="A6" s="17"/>
      <c r="B6" s="82"/>
      <c r="C6" s="82"/>
      <c r="D6" s="82"/>
      <c r="E6" s="82"/>
      <c r="F6" s="82"/>
      <c r="G6" s="82"/>
      <c r="H6" s="82" t="s">
        <v>32</v>
      </c>
      <c r="I6" s="82"/>
      <c r="J6" s="82"/>
      <c r="K6" s="83"/>
      <c r="L6" s="82" t="s">
        <v>32</v>
      </c>
      <c r="M6" s="82" t="s">
        <v>43</v>
      </c>
      <c r="N6" s="82" t="s">
        <v>162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10850100</v>
      </c>
      <c r="G8" s="22">
        <v>43214700</v>
      </c>
      <c r="H8" s="22">
        <v>43214700</v>
      </c>
      <c r="I8" s="22"/>
      <c r="J8" s="22"/>
      <c r="K8" s="22"/>
      <c r="L8" s="22"/>
      <c r="M8" s="22"/>
      <c r="N8" s="22"/>
      <c r="O8" s="22"/>
      <c r="P8" s="22"/>
      <c r="Q8" s="22"/>
    </row>
    <row r="9" ht="21" customHeight="1" spans="1:17">
      <c r="A9" s="98" t="s">
        <v>186</v>
      </c>
      <c r="B9" s="86" t="s">
        <v>385</v>
      </c>
      <c r="C9" s="86" t="s">
        <v>386</v>
      </c>
      <c r="D9" s="99" t="s">
        <v>338</v>
      </c>
      <c r="E9" s="100">
        <v>1</v>
      </c>
      <c r="F9" s="22"/>
      <c r="G9" s="22">
        <v>3000</v>
      </c>
      <c r="H9" s="22">
        <v>3000</v>
      </c>
      <c r="I9" s="22"/>
      <c r="J9" s="22"/>
      <c r="K9" s="22"/>
      <c r="L9" s="22"/>
      <c r="M9" s="22"/>
      <c r="N9" s="22"/>
      <c r="O9" s="22"/>
      <c r="P9" s="22"/>
      <c r="Q9" s="22"/>
    </row>
    <row r="10" ht="21" customHeight="1" spans="1:17">
      <c r="A10" s="98" t="s">
        <v>186</v>
      </c>
      <c r="B10" s="86" t="s">
        <v>387</v>
      </c>
      <c r="C10" s="86" t="s">
        <v>388</v>
      </c>
      <c r="D10" s="99" t="s">
        <v>338</v>
      </c>
      <c r="E10" s="100">
        <v>1</v>
      </c>
      <c r="F10" s="22">
        <v>10000</v>
      </c>
      <c r="G10" s="22">
        <v>10000</v>
      </c>
      <c r="H10" s="22">
        <v>10000</v>
      </c>
      <c r="I10" s="22"/>
      <c r="J10" s="22"/>
      <c r="K10" s="22"/>
      <c r="L10" s="22"/>
      <c r="M10" s="22"/>
      <c r="N10" s="22"/>
      <c r="O10" s="22"/>
      <c r="P10" s="22"/>
      <c r="Q10" s="22"/>
    </row>
    <row r="11" ht="21" customHeight="1" spans="1:17">
      <c r="A11" s="98" t="s">
        <v>186</v>
      </c>
      <c r="B11" s="86" t="s">
        <v>389</v>
      </c>
      <c r="C11" s="86" t="s">
        <v>390</v>
      </c>
      <c r="D11" s="99" t="s">
        <v>338</v>
      </c>
      <c r="E11" s="100">
        <v>1</v>
      </c>
      <c r="F11" s="22">
        <v>3000</v>
      </c>
      <c r="G11" s="22">
        <v>3000</v>
      </c>
      <c r="H11" s="22">
        <v>3000</v>
      </c>
      <c r="I11" s="22"/>
      <c r="J11" s="22"/>
      <c r="K11" s="22"/>
      <c r="L11" s="22"/>
      <c r="M11" s="22"/>
      <c r="N11" s="22"/>
      <c r="O11" s="22"/>
      <c r="P11" s="22"/>
      <c r="Q11" s="22"/>
    </row>
    <row r="12" ht="21" customHeight="1" spans="1:17">
      <c r="A12" s="98" t="s">
        <v>217</v>
      </c>
      <c r="B12" s="86" t="s">
        <v>217</v>
      </c>
      <c r="C12" s="86" t="s">
        <v>391</v>
      </c>
      <c r="D12" s="99" t="s">
        <v>338</v>
      </c>
      <c r="E12" s="100">
        <v>1</v>
      </c>
      <c r="F12" s="22">
        <v>753600</v>
      </c>
      <c r="G12" s="22">
        <v>753600</v>
      </c>
      <c r="H12" s="22">
        <v>753600</v>
      </c>
      <c r="I12" s="22"/>
      <c r="J12" s="22"/>
      <c r="K12" s="22"/>
      <c r="L12" s="22"/>
      <c r="M12" s="22"/>
      <c r="N12" s="22"/>
      <c r="O12" s="22"/>
      <c r="P12" s="22"/>
      <c r="Q12" s="22"/>
    </row>
    <row r="13" ht="54" customHeight="1" spans="1:17">
      <c r="A13" s="98" t="s">
        <v>230</v>
      </c>
      <c r="B13" s="86" t="s">
        <v>392</v>
      </c>
      <c r="C13" s="86" t="s">
        <v>393</v>
      </c>
      <c r="D13" s="99" t="s">
        <v>338</v>
      </c>
      <c r="E13" s="100">
        <v>1</v>
      </c>
      <c r="F13" s="22">
        <v>591000</v>
      </c>
      <c r="G13" s="22">
        <v>591000</v>
      </c>
      <c r="H13" s="22">
        <v>591000</v>
      </c>
      <c r="I13" s="22"/>
      <c r="J13" s="22"/>
      <c r="K13" s="22"/>
      <c r="L13" s="22"/>
      <c r="M13" s="22"/>
      <c r="N13" s="22"/>
      <c r="O13" s="22"/>
      <c r="P13" s="22"/>
      <c r="Q13" s="22"/>
    </row>
    <row r="14" ht="54" customHeight="1" spans="1:17">
      <c r="A14" s="98" t="s">
        <v>230</v>
      </c>
      <c r="B14" s="86" t="s">
        <v>394</v>
      </c>
      <c r="C14" s="86" t="s">
        <v>393</v>
      </c>
      <c r="D14" s="99" t="s">
        <v>338</v>
      </c>
      <c r="E14" s="100">
        <v>1</v>
      </c>
      <c r="F14" s="22"/>
      <c r="G14" s="22">
        <v>655000</v>
      </c>
      <c r="H14" s="22">
        <v>655000</v>
      </c>
      <c r="I14" s="22"/>
      <c r="J14" s="22"/>
      <c r="K14" s="22"/>
      <c r="L14" s="22"/>
      <c r="M14" s="22"/>
      <c r="N14" s="22"/>
      <c r="O14" s="22"/>
      <c r="P14" s="22"/>
      <c r="Q14" s="22"/>
    </row>
    <row r="15" ht="54" customHeight="1" spans="1:17">
      <c r="A15" s="98" t="s">
        <v>230</v>
      </c>
      <c r="B15" s="86" t="s">
        <v>395</v>
      </c>
      <c r="C15" s="86" t="s">
        <v>393</v>
      </c>
      <c r="D15" s="99" t="s">
        <v>338</v>
      </c>
      <c r="E15" s="100">
        <v>1</v>
      </c>
      <c r="F15" s="22"/>
      <c r="G15" s="22">
        <v>1228000</v>
      </c>
      <c r="H15" s="22">
        <v>1228000</v>
      </c>
      <c r="I15" s="22"/>
      <c r="J15" s="22"/>
      <c r="K15" s="22"/>
      <c r="L15" s="22"/>
      <c r="M15" s="22"/>
      <c r="N15" s="22"/>
      <c r="O15" s="22"/>
      <c r="P15" s="22"/>
      <c r="Q15" s="22"/>
    </row>
    <row r="16" ht="54" customHeight="1" spans="1:17">
      <c r="A16" s="98" t="s">
        <v>230</v>
      </c>
      <c r="B16" s="86" t="s">
        <v>396</v>
      </c>
      <c r="C16" s="86" t="s">
        <v>393</v>
      </c>
      <c r="D16" s="99" t="s">
        <v>338</v>
      </c>
      <c r="E16" s="100">
        <v>1</v>
      </c>
      <c r="F16" s="22"/>
      <c r="G16" s="22">
        <v>2498900</v>
      </c>
      <c r="H16" s="22">
        <v>2498900</v>
      </c>
      <c r="I16" s="22"/>
      <c r="J16" s="22"/>
      <c r="K16" s="22"/>
      <c r="L16" s="22"/>
      <c r="M16" s="22"/>
      <c r="N16" s="22"/>
      <c r="O16" s="22"/>
      <c r="P16" s="22"/>
      <c r="Q16" s="22"/>
    </row>
    <row r="17" ht="54" customHeight="1" spans="1:17">
      <c r="A17" s="98" t="s">
        <v>230</v>
      </c>
      <c r="B17" s="86" t="s">
        <v>397</v>
      </c>
      <c r="C17" s="86" t="s">
        <v>398</v>
      </c>
      <c r="D17" s="99" t="s">
        <v>338</v>
      </c>
      <c r="E17" s="100">
        <v>1</v>
      </c>
      <c r="F17" s="22">
        <v>593300</v>
      </c>
      <c r="G17" s="22">
        <v>593300</v>
      </c>
      <c r="H17" s="22">
        <v>593300</v>
      </c>
      <c r="I17" s="22"/>
      <c r="J17" s="22"/>
      <c r="K17" s="22"/>
      <c r="L17" s="22"/>
      <c r="M17" s="22"/>
      <c r="N17" s="22"/>
      <c r="O17" s="22"/>
      <c r="P17" s="22"/>
      <c r="Q17" s="22"/>
    </row>
    <row r="18" ht="54" customHeight="1" spans="1:17">
      <c r="A18" s="98" t="s">
        <v>230</v>
      </c>
      <c r="B18" s="86" t="s">
        <v>399</v>
      </c>
      <c r="C18" s="86" t="s">
        <v>398</v>
      </c>
      <c r="D18" s="99" t="s">
        <v>338</v>
      </c>
      <c r="E18" s="100">
        <v>1</v>
      </c>
      <c r="F18" s="22">
        <v>280000</v>
      </c>
      <c r="G18" s="22">
        <v>280000</v>
      </c>
      <c r="H18" s="22">
        <v>280000</v>
      </c>
      <c r="I18" s="22"/>
      <c r="J18" s="22"/>
      <c r="K18" s="22"/>
      <c r="L18" s="22"/>
      <c r="M18" s="22"/>
      <c r="N18" s="22"/>
      <c r="O18" s="22"/>
      <c r="P18" s="22"/>
      <c r="Q18" s="22"/>
    </row>
    <row r="19" ht="54" customHeight="1" spans="1:17">
      <c r="A19" s="98" t="s">
        <v>230</v>
      </c>
      <c r="B19" s="86" t="s">
        <v>400</v>
      </c>
      <c r="C19" s="86" t="s">
        <v>398</v>
      </c>
      <c r="D19" s="99" t="s">
        <v>338</v>
      </c>
      <c r="E19" s="100">
        <v>1</v>
      </c>
      <c r="F19" s="22"/>
      <c r="G19" s="22">
        <v>1830000</v>
      </c>
      <c r="H19" s="22">
        <v>1830000</v>
      </c>
      <c r="I19" s="22"/>
      <c r="J19" s="22"/>
      <c r="K19" s="22"/>
      <c r="L19" s="22"/>
      <c r="M19" s="22"/>
      <c r="N19" s="22"/>
      <c r="O19" s="22"/>
      <c r="P19" s="22"/>
      <c r="Q19" s="22"/>
    </row>
    <row r="20" ht="54" customHeight="1" spans="1:17">
      <c r="A20" s="98" t="s">
        <v>230</v>
      </c>
      <c r="B20" s="86" t="s">
        <v>401</v>
      </c>
      <c r="C20" s="86" t="s">
        <v>398</v>
      </c>
      <c r="D20" s="99" t="s">
        <v>338</v>
      </c>
      <c r="E20" s="100">
        <v>1</v>
      </c>
      <c r="F20" s="22">
        <v>816000</v>
      </c>
      <c r="G20" s="22">
        <v>816000</v>
      </c>
      <c r="H20" s="22">
        <v>816000</v>
      </c>
      <c r="I20" s="22"/>
      <c r="J20" s="22"/>
      <c r="K20" s="22"/>
      <c r="L20" s="22"/>
      <c r="M20" s="22"/>
      <c r="N20" s="22"/>
      <c r="O20" s="22"/>
      <c r="P20" s="22"/>
      <c r="Q20" s="22"/>
    </row>
    <row r="21" ht="54" customHeight="1" spans="1:17">
      <c r="A21" s="98" t="s">
        <v>230</v>
      </c>
      <c r="B21" s="86" t="s">
        <v>402</v>
      </c>
      <c r="C21" s="86" t="s">
        <v>398</v>
      </c>
      <c r="D21" s="99" t="s">
        <v>338</v>
      </c>
      <c r="E21" s="100">
        <v>1</v>
      </c>
      <c r="F21" s="22">
        <v>1775000</v>
      </c>
      <c r="G21" s="22">
        <v>1775000</v>
      </c>
      <c r="H21" s="22">
        <v>1775000</v>
      </c>
      <c r="I21" s="22"/>
      <c r="J21" s="22"/>
      <c r="K21" s="22"/>
      <c r="L21" s="22"/>
      <c r="M21" s="22"/>
      <c r="N21" s="22"/>
      <c r="O21" s="22"/>
      <c r="P21" s="22"/>
      <c r="Q21" s="22"/>
    </row>
    <row r="22" ht="54" customHeight="1" spans="1:17">
      <c r="A22" s="98" t="s">
        <v>230</v>
      </c>
      <c r="B22" s="86" t="s">
        <v>403</v>
      </c>
      <c r="C22" s="86" t="s">
        <v>398</v>
      </c>
      <c r="D22" s="99" t="s">
        <v>338</v>
      </c>
      <c r="E22" s="100">
        <v>1</v>
      </c>
      <c r="F22" s="22"/>
      <c r="G22" s="22">
        <v>5662500</v>
      </c>
      <c r="H22" s="22">
        <v>5662500</v>
      </c>
      <c r="I22" s="22"/>
      <c r="J22" s="22"/>
      <c r="K22" s="22"/>
      <c r="L22" s="22"/>
      <c r="M22" s="22"/>
      <c r="N22" s="22"/>
      <c r="O22" s="22"/>
      <c r="P22" s="22"/>
      <c r="Q22" s="22"/>
    </row>
    <row r="23" ht="54" customHeight="1" spans="1:17">
      <c r="A23" s="98" t="s">
        <v>230</v>
      </c>
      <c r="B23" s="86" t="s">
        <v>404</v>
      </c>
      <c r="C23" s="86" t="s">
        <v>398</v>
      </c>
      <c r="D23" s="99" t="s">
        <v>338</v>
      </c>
      <c r="E23" s="100">
        <v>1</v>
      </c>
      <c r="F23" s="22"/>
      <c r="G23" s="22">
        <v>1700000</v>
      </c>
      <c r="H23" s="22">
        <v>1700000</v>
      </c>
      <c r="I23" s="22"/>
      <c r="J23" s="22"/>
      <c r="K23" s="22"/>
      <c r="L23" s="22"/>
      <c r="M23" s="22"/>
      <c r="N23" s="22"/>
      <c r="O23" s="22"/>
      <c r="P23" s="22"/>
      <c r="Q23" s="22"/>
    </row>
    <row r="24" ht="54" customHeight="1" spans="1:17">
      <c r="A24" s="98" t="s">
        <v>230</v>
      </c>
      <c r="B24" s="86" t="s">
        <v>405</v>
      </c>
      <c r="C24" s="86" t="s">
        <v>398</v>
      </c>
      <c r="D24" s="99" t="s">
        <v>338</v>
      </c>
      <c r="E24" s="100">
        <v>1</v>
      </c>
      <c r="F24" s="22">
        <v>623200</v>
      </c>
      <c r="G24" s="22">
        <v>6232000</v>
      </c>
      <c r="H24" s="22">
        <v>6232000</v>
      </c>
      <c r="I24" s="22"/>
      <c r="J24" s="22"/>
      <c r="K24" s="22"/>
      <c r="L24" s="22"/>
      <c r="M24" s="22"/>
      <c r="N24" s="22"/>
      <c r="O24" s="22"/>
      <c r="P24" s="22"/>
      <c r="Q24" s="22"/>
    </row>
    <row r="25" ht="54" customHeight="1" spans="1:17">
      <c r="A25" s="98" t="s">
        <v>230</v>
      </c>
      <c r="B25" s="86" t="s">
        <v>406</v>
      </c>
      <c r="C25" s="86" t="s">
        <v>398</v>
      </c>
      <c r="D25" s="99" t="s">
        <v>338</v>
      </c>
      <c r="E25" s="100">
        <v>1</v>
      </c>
      <c r="F25" s="22"/>
      <c r="G25" s="22">
        <v>573400</v>
      </c>
      <c r="H25" s="22">
        <v>573400</v>
      </c>
      <c r="I25" s="22"/>
      <c r="J25" s="22"/>
      <c r="K25" s="22"/>
      <c r="L25" s="22"/>
      <c r="M25" s="22"/>
      <c r="N25" s="22"/>
      <c r="O25" s="22"/>
      <c r="P25" s="22"/>
      <c r="Q25" s="22"/>
    </row>
    <row r="26" ht="54" customHeight="1" spans="1:17">
      <c r="A26" s="98" t="s">
        <v>230</v>
      </c>
      <c r="B26" s="86" t="s">
        <v>407</v>
      </c>
      <c r="C26" s="86" t="s">
        <v>398</v>
      </c>
      <c r="D26" s="99" t="s">
        <v>338</v>
      </c>
      <c r="E26" s="100">
        <v>1</v>
      </c>
      <c r="F26" s="22">
        <v>300000</v>
      </c>
      <c r="G26" s="22">
        <v>300000</v>
      </c>
      <c r="H26" s="22">
        <v>300000</v>
      </c>
      <c r="I26" s="22"/>
      <c r="J26" s="22"/>
      <c r="K26" s="22"/>
      <c r="L26" s="22"/>
      <c r="M26" s="22"/>
      <c r="N26" s="22"/>
      <c r="O26" s="22"/>
      <c r="P26" s="22"/>
      <c r="Q26" s="22"/>
    </row>
    <row r="27" ht="54" customHeight="1" spans="1:17">
      <c r="A27" s="98" t="s">
        <v>230</v>
      </c>
      <c r="B27" s="86" t="s">
        <v>408</v>
      </c>
      <c r="C27" s="86" t="s">
        <v>398</v>
      </c>
      <c r="D27" s="99" t="s">
        <v>338</v>
      </c>
      <c r="E27" s="100">
        <v>1</v>
      </c>
      <c r="F27" s="22"/>
      <c r="G27" s="22">
        <v>550000</v>
      </c>
      <c r="H27" s="22">
        <v>550000</v>
      </c>
      <c r="I27" s="22"/>
      <c r="J27" s="22"/>
      <c r="K27" s="22"/>
      <c r="L27" s="22"/>
      <c r="M27" s="22"/>
      <c r="N27" s="22"/>
      <c r="O27" s="22"/>
      <c r="P27" s="22"/>
      <c r="Q27" s="22"/>
    </row>
    <row r="28" ht="54" customHeight="1" spans="1:17">
      <c r="A28" s="98" t="s">
        <v>230</v>
      </c>
      <c r="B28" s="86" t="s">
        <v>409</v>
      </c>
      <c r="C28" s="86" t="s">
        <v>398</v>
      </c>
      <c r="D28" s="99" t="s">
        <v>338</v>
      </c>
      <c r="E28" s="100">
        <v>1</v>
      </c>
      <c r="F28" s="22">
        <v>625000</v>
      </c>
      <c r="G28" s="22">
        <v>625000</v>
      </c>
      <c r="H28" s="22">
        <v>625000</v>
      </c>
      <c r="I28" s="22"/>
      <c r="J28" s="22"/>
      <c r="K28" s="22"/>
      <c r="L28" s="22"/>
      <c r="M28" s="22"/>
      <c r="N28" s="22"/>
      <c r="O28" s="22"/>
      <c r="P28" s="22"/>
      <c r="Q28" s="22"/>
    </row>
    <row r="29" ht="54" customHeight="1" spans="1:17">
      <c r="A29" s="98" t="s">
        <v>230</v>
      </c>
      <c r="B29" s="86" t="s">
        <v>410</v>
      </c>
      <c r="C29" s="86" t="s">
        <v>398</v>
      </c>
      <c r="D29" s="99" t="s">
        <v>338</v>
      </c>
      <c r="E29" s="100">
        <v>1</v>
      </c>
      <c r="F29" s="22">
        <v>360000</v>
      </c>
      <c r="G29" s="22">
        <v>360000</v>
      </c>
      <c r="H29" s="22">
        <v>360000</v>
      </c>
      <c r="I29" s="22"/>
      <c r="J29" s="22"/>
      <c r="K29" s="22"/>
      <c r="L29" s="22"/>
      <c r="M29" s="22"/>
      <c r="N29" s="22"/>
      <c r="O29" s="22"/>
      <c r="P29" s="22"/>
      <c r="Q29" s="22"/>
    </row>
    <row r="30" ht="54" customHeight="1" spans="1:17">
      <c r="A30" s="98" t="s">
        <v>230</v>
      </c>
      <c r="B30" s="86" t="s">
        <v>411</v>
      </c>
      <c r="C30" s="86" t="s">
        <v>398</v>
      </c>
      <c r="D30" s="99" t="s">
        <v>338</v>
      </c>
      <c r="E30" s="100">
        <v>1</v>
      </c>
      <c r="F30" s="22">
        <v>590000</v>
      </c>
      <c r="G30" s="22">
        <v>590000</v>
      </c>
      <c r="H30" s="22">
        <v>590000</v>
      </c>
      <c r="I30" s="22"/>
      <c r="J30" s="22"/>
      <c r="K30" s="22"/>
      <c r="L30" s="22"/>
      <c r="M30" s="22"/>
      <c r="N30" s="22"/>
      <c r="O30" s="22"/>
      <c r="P30" s="22"/>
      <c r="Q30" s="22"/>
    </row>
    <row r="31" ht="54" customHeight="1" spans="1:17">
      <c r="A31" s="98" t="s">
        <v>230</v>
      </c>
      <c r="B31" s="86" t="s">
        <v>412</v>
      </c>
      <c r="C31" s="86" t="s">
        <v>398</v>
      </c>
      <c r="D31" s="99" t="s">
        <v>338</v>
      </c>
      <c r="E31" s="100">
        <v>1</v>
      </c>
      <c r="F31" s="22">
        <v>1600000</v>
      </c>
      <c r="G31" s="22">
        <v>1600000</v>
      </c>
      <c r="H31" s="22">
        <v>1600000</v>
      </c>
      <c r="I31" s="22"/>
      <c r="J31" s="22"/>
      <c r="K31" s="22"/>
      <c r="L31" s="22"/>
      <c r="M31" s="22"/>
      <c r="N31" s="22"/>
      <c r="O31" s="22"/>
      <c r="P31" s="22"/>
      <c r="Q31" s="22"/>
    </row>
    <row r="32" ht="54" customHeight="1" spans="1:17">
      <c r="A32" s="98" t="s">
        <v>230</v>
      </c>
      <c r="B32" s="86" t="s">
        <v>413</v>
      </c>
      <c r="C32" s="86" t="s">
        <v>398</v>
      </c>
      <c r="D32" s="99" t="s">
        <v>338</v>
      </c>
      <c r="E32" s="100">
        <v>1</v>
      </c>
      <c r="F32" s="22"/>
      <c r="G32" s="22">
        <v>1740000</v>
      </c>
      <c r="H32" s="22">
        <v>1740000</v>
      </c>
      <c r="I32" s="22"/>
      <c r="J32" s="22"/>
      <c r="K32" s="22"/>
      <c r="L32" s="22"/>
      <c r="M32" s="22"/>
      <c r="N32" s="22"/>
      <c r="O32" s="22"/>
      <c r="P32" s="22"/>
      <c r="Q32" s="22"/>
    </row>
    <row r="33" ht="54" customHeight="1" spans="1:17">
      <c r="A33" s="98" t="s">
        <v>230</v>
      </c>
      <c r="B33" s="86" t="s">
        <v>414</v>
      </c>
      <c r="C33" s="86" t="s">
        <v>398</v>
      </c>
      <c r="D33" s="99" t="s">
        <v>338</v>
      </c>
      <c r="E33" s="100">
        <v>1</v>
      </c>
      <c r="F33" s="22">
        <v>1150000</v>
      </c>
      <c r="G33" s="22">
        <v>1150000</v>
      </c>
      <c r="H33" s="22">
        <v>1150000</v>
      </c>
      <c r="I33" s="22"/>
      <c r="J33" s="22"/>
      <c r="K33" s="22"/>
      <c r="L33" s="22"/>
      <c r="M33" s="22"/>
      <c r="N33" s="22"/>
      <c r="O33" s="22"/>
      <c r="P33" s="22"/>
      <c r="Q33" s="22"/>
    </row>
    <row r="34" ht="54" customHeight="1" spans="1:17">
      <c r="A34" s="98" t="s">
        <v>230</v>
      </c>
      <c r="B34" s="86" t="s">
        <v>415</v>
      </c>
      <c r="C34" s="86" t="s">
        <v>398</v>
      </c>
      <c r="D34" s="99" t="s">
        <v>338</v>
      </c>
      <c r="E34" s="100">
        <v>1</v>
      </c>
      <c r="F34" s="22"/>
      <c r="G34" s="22">
        <v>1139000</v>
      </c>
      <c r="H34" s="22">
        <v>1139000</v>
      </c>
      <c r="I34" s="22"/>
      <c r="J34" s="22"/>
      <c r="K34" s="22"/>
      <c r="L34" s="22"/>
      <c r="M34" s="22"/>
      <c r="N34" s="22"/>
      <c r="O34" s="22"/>
      <c r="P34" s="22"/>
      <c r="Q34" s="22"/>
    </row>
    <row r="35" ht="54" customHeight="1" spans="1:17">
      <c r="A35" s="98" t="s">
        <v>230</v>
      </c>
      <c r="B35" s="86" t="s">
        <v>416</v>
      </c>
      <c r="C35" s="86" t="s">
        <v>398</v>
      </c>
      <c r="D35" s="99" t="s">
        <v>338</v>
      </c>
      <c r="E35" s="100">
        <v>1</v>
      </c>
      <c r="F35" s="22">
        <v>500000</v>
      </c>
      <c r="G35" s="22">
        <v>500000</v>
      </c>
      <c r="H35" s="22">
        <v>500000</v>
      </c>
      <c r="I35" s="22"/>
      <c r="J35" s="22"/>
      <c r="K35" s="22"/>
      <c r="L35" s="22"/>
      <c r="M35" s="22"/>
      <c r="N35" s="22"/>
      <c r="O35" s="22"/>
      <c r="P35" s="22"/>
      <c r="Q35" s="22"/>
    </row>
    <row r="36" ht="54" customHeight="1" spans="1:17">
      <c r="A36" s="98" t="s">
        <v>222</v>
      </c>
      <c r="B36" s="86" t="s">
        <v>417</v>
      </c>
      <c r="C36" s="86" t="s">
        <v>418</v>
      </c>
      <c r="D36" s="99" t="s">
        <v>419</v>
      </c>
      <c r="E36" s="100">
        <v>1</v>
      </c>
      <c r="F36" s="22"/>
      <c r="G36" s="22">
        <v>92040</v>
      </c>
      <c r="H36" s="22">
        <v>92040</v>
      </c>
      <c r="I36" s="22"/>
      <c r="J36" s="22"/>
      <c r="K36" s="22"/>
      <c r="L36" s="22"/>
      <c r="M36" s="22"/>
      <c r="N36" s="22"/>
      <c r="O36" s="22"/>
      <c r="P36" s="22"/>
      <c r="Q36" s="22"/>
    </row>
    <row r="37" ht="54" customHeight="1" spans="1:17">
      <c r="A37" s="98" t="s">
        <v>222</v>
      </c>
      <c r="B37" s="86" t="s">
        <v>420</v>
      </c>
      <c r="C37" s="86" t="s">
        <v>421</v>
      </c>
      <c r="D37" s="99" t="s">
        <v>422</v>
      </c>
      <c r="E37" s="100">
        <v>1</v>
      </c>
      <c r="F37" s="22"/>
      <c r="G37" s="22">
        <v>669592</v>
      </c>
      <c r="H37" s="22">
        <v>669592</v>
      </c>
      <c r="I37" s="22"/>
      <c r="J37" s="22"/>
      <c r="K37" s="22"/>
      <c r="L37" s="22"/>
      <c r="M37" s="22"/>
      <c r="N37" s="22"/>
      <c r="O37" s="22"/>
      <c r="P37" s="22"/>
      <c r="Q37" s="22"/>
    </row>
    <row r="38" ht="54" customHeight="1" spans="1:17">
      <c r="A38" s="98" t="s">
        <v>222</v>
      </c>
      <c r="B38" s="86" t="s">
        <v>423</v>
      </c>
      <c r="C38" s="86" t="s">
        <v>424</v>
      </c>
      <c r="D38" s="99" t="s">
        <v>282</v>
      </c>
      <c r="E38" s="100">
        <v>1</v>
      </c>
      <c r="F38" s="22"/>
      <c r="G38" s="22">
        <v>35428</v>
      </c>
      <c r="H38" s="22">
        <v>35428</v>
      </c>
      <c r="I38" s="22"/>
      <c r="J38" s="22"/>
      <c r="K38" s="22"/>
      <c r="L38" s="22"/>
      <c r="M38" s="22"/>
      <c r="N38" s="22"/>
      <c r="O38" s="22"/>
      <c r="P38" s="22"/>
      <c r="Q38" s="22"/>
    </row>
    <row r="39" ht="54" customHeight="1" spans="1:17">
      <c r="A39" s="98" t="s">
        <v>222</v>
      </c>
      <c r="B39" s="86" t="s">
        <v>425</v>
      </c>
      <c r="C39" s="86" t="s">
        <v>426</v>
      </c>
      <c r="D39" s="99" t="s">
        <v>419</v>
      </c>
      <c r="E39" s="100">
        <v>1</v>
      </c>
      <c r="F39" s="22"/>
      <c r="G39" s="22">
        <v>138000</v>
      </c>
      <c r="H39" s="22">
        <v>138000</v>
      </c>
      <c r="I39" s="22"/>
      <c r="J39" s="22"/>
      <c r="K39" s="22"/>
      <c r="L39" s="22"/>
      <c r="M39" s="22"/>
      <c r="N39" s="22"/>
      <c r="O39" s="22"/>
      <c r="P39" s="22"/>
      <c r="Q39" s="22"/>
    </row>
    <row r="40" ht="54" customHeight="1" spans="1:17">
      <c r="A40" s="98" t="s">
        <v>222</v>
      </c>
      <c r="B40" s="86" t="s">
        <v>427</v>
      </c>
      <c r="C40" s="86" t="s">
        <v>428</v>
      </c>
      <c r="D40" s="99" t="s">
        <v>282</v>
      </c>
      <c r="E40" s="100">
        <v>40</v>
      </c>
      <c r="F40" s="22"/>
      <c r="G40" s="22">
        <v>13840</v>
      </c>
      <c r="H40" s="22">
        <v>13840</v>
      </c>
      <c r="I40" s="22"/>
      <c r="J40" s="22"/>
      <c r="K40" s="22"/>
      <c r="L40" s="22"/>
      <c r="M40" s="22"/>
      <c r="N40" s="22"/>
      <c r="O40" s="22"/>
      <c r="P40" s="22"/>
      <c r="Q40" s="22"/>
    </row>
    <row r="41" ht="54" customHeight="1" spans="1:17">
      <c r="A41" s="98" t="s">
        <v>222</v>
      </c>
      <c r="B41" s="86" t="s">
        <v>429</v>
      </c>
      <c r="C41" s="86" t="s">
        <v>430</v>
      </c>
      <c r="D41" s="99" t="s">
        <v>338</v>
      </c>
      <c r="E41" s="100">
        <v>1</v>
      </c>
      <c r="F41" s="22"/>
      <c r="G41" s="22">
        <v>66500</v>
      </c>
      <c r="H41" s="22">
        <v>66500</v>
      </c>
      <c r="I41" s="22"/>
      <c r="J41" s="22"/>
      <c r="K41" s="22"/>
      <c r="L41" s="22"/>
      <c r="M41" s="22"/>
      <c r="N41" s="22"/>
      <c r="O41" s="22"/>
      <c r="P41" s="22"/>
      <c r="Q41" s="22"/>
    </row>
    <row r="42" ht="54" customHeight="1" spans="1:17">
      <c r="A42" s="98" t="s">
        <v>222</v>
      </c>
      <c r="B42" s="86" t="s">
        <v>431</v>
      </c>
      <c r="C42" s="86" t="s">
        <v>432</v>
      </c>
      <c r="D42" s="99" t="s">
        <v>338</v>
      </c>
      <c r="E42" s="100">
        <v>1</v>
      </c>
      <c r="F42" s="22"/>
      <c r="G42" s="22">
        <v>5614500</v>
      </c>
      <c r="H42" s="22">
        <v>5614500</v>
      </c>
      <c r="I42" s="22"/>
      <c r="J42" s="22"/>
      <c r="K42" s="22"/>
      <c r="L42" s="22"/>
      <c r="M42" s="22"/>
      <c r="N42" s="22"/>
      <c r="O42" s="22"/>
      <c r="P42" s="22"/>
      <c r="Q42" s="22"/>
    </row>
    <row r="43" ht="54" customHeight="1" spans="1:17">
      <c r="A43" s="98" t="s">
        <v>222</v>
      </c>
      <c r="B43" s="86" t="s">
        <v>433</v>
      </c>
      <c r="C43" s="86" t="s">
        <v>434</v>
      </c>
      <c r="D43" s="99" t="s">
        <v>419</v>
      </c>
      <c r="E43" s="100">
        <v>1</v>
      </c>
      <c r="F43" s="22"/>
      <c r="G43" s="22">
        <v>166100</v>
      </c>
      <c r="H43" s="22">
        <v>166100</v>
      </c>
      <c r="I43" s="22"/>
      <c r="J43" s="22"/>
      <c r="K43" s="22"/>
      <c r="L43" s="22"/>
      <c r="M43" s="22"/>
      <c r="N43" s="22"/>
      <c r="O43" s="22"/>
      <c r="P43" s="22"/>
      <c r="Q43" s="22"/>
    </row>
    <row r="44" ht="54" customHeight="1" spans="1:17">
      <c r="A44" s="98" t="s">
        <v>237</v>
      </c>
      <c r="B44" s="86" t="s">
        <v>435</v>
      </c>
      <c r="C44" s="86" t="s">
        <v>436</v>
      </c>
      <c r="D44" s="99" t="s">
        <v>338</v>
      </c>
      <c r="E44" s="100">
        <v>1</v>
      </c>
      <c r="F44" s="22">
        <v>280000</v>
      </c>
      <c r="G44" s="22">
        <v>280000</v>
      </c>
      <c r="H44" s="22">
        <v>280000</v>
      </c>
      <c r="I44" s="22"/>
      <c r="J44" s="22"/>
      <c r="K44" s="22"/>
      <c r="L44" s="22"/>
      <c r="M44" s="22"/>
      <c r="N44" s="22"/>
      <c r="O44" s="22"/>
      <c r="P44" s="22"/>
      <c r="Q44" s="22"/>
    </row>
    <row r="45" ht="54" customHeight="1" spans="1:17">
      <c r="A45" s="98" t="s">
        <v>237</v>
      </c>
      <c r="B45" s="86" t="s">
        <v>437</v>
      </c>
      <c r="C45" s="86" t="s">
        <v>438</v>
      </c>
      <c r="D45" s="99" t="s">
        <v>282</v>
      </c>
      <c r="E45" s="100">
        <v>1</v>
      </c>
      <c r="F45" s="22"/>
      <c r="G45" s="22">
        <v>300000</v>
      </c>
      <c r="H45" s="22">
        <v>300000</v>
      </c>
      <c r="I45" s="22"/>
      <c r="J45" s="22"/>
      <c r="K45" s="22"/>
      <c r="L45" s="22"/>
      <c r="M45" s="22"/>
      <c r="N45" s="22"/>
      <c r="O45" s="22"/>
      <c r="P45" s="22"/>
      <c r="Q45" s="22"/>
    </row>
    <row r="46" ht="54" customHeight="1" spans="1:17">
      <c r="A46" s="98" t="s">
        <v>237</v>
      </c>
      <c r="B46" s="86" t="s">
        <v>439</v>
      </c>
      <c r="C46" s="86" t="s">
        <v>440</v>
      </c>
      <c r="D46" s="99" t="s">
        <v>338</v>
      </c>
      <c r="E46" s="100">
        <v>1</v>
      </c>
      <c r="F46" s="22"/>
      <c r="G46" s="22">
        <v>200000</v>
      </c>
      <c r="H46" s="22">
        <v>200000</v>
      </c>
      <c r="I46" s="22"/>
      <c r="J46" s="22"/>
      <c r="K46" s="22"/>
      <c r="L46" s="22"/>
      <c r="M46" s="22"/>
      <c r="N46" s="22"/>
      <c r="O46" s="22"/>
      <c r="P46" s="22"/>
      <c r="Q46" s="22"/>
    </row>
    <row r="47" ht="54" customHeight="1" spans="1:17">
      <c r="A47" s="98" t="s">
        <v>237</v>
      </c>
      <c r="B47" s="86" t="s">
        <v>441</v>
      </c>
      <c r="C47" s="86" t="s">
        <v>442</v>
      </c>
      <c r="D47" s="99" t="s">
        <v>338</v>
      </c>
      <c r="E47" s="100">
        <v>1</v>
      </c>
      <c r="F47" s="22"/>
      <c r="G47" s="22">
        <v>150000</v>
      </c>
      <c r="H47" s="22">
        <v>150000</v>
      </c>
      <c r="I47" s="22"/>
      <c r="J47" s="22"/>
      <c r="K47" s="22"/>
      <c r="L47" s="22"/>
      <c r="M47" s="22"/>
      <c r="N47" s="22"/>
      <c r="O47" s="22"/>
      <c r="P47" s="22"/>
      <c r="Q47" s="22"/>
    </row>
    <row r="48" ht="54" customHeight="1" spans="1:17">
      <c r="A48" s="98" t="s">
        <v>237</v>
      </c>
      <c r="B48" s="86" t="s">
        <v>443</v>
      </c>
      <c r="C48" s="86" t="s">
        <v>444</v>
      </c>
      <c r="D48" s="99" t="s">
        <v>338</v>
      </c>
      <c r="E48" s="100">
        <v>1</v>
      </c>
      <c r="F48" s="22"/>
      <c r="G48" s="22">
        <v>660000</v>
      </c>
      <c r="H48" s="22">
        <v>660000</v>
      </c>
      <c r="I48" s="22"/>
      <c r="J48" s="22"/>
      <c r="K48" s="22"/>
      <c r="L48" s="22"/>
      <c r="M48" s="22"/>
      <c r="N48" s="22"/>
      <c r="O48" s="22"/>
      <c r="P48" s="22"/>
      <c r="Q48" s="22"/>
    </row>
    <row r="49" ht="54" customHeight="1" spans="1:17">
      <c r="A49" s="98" t="s">
        <v>237</v>
      </c>
      <c r="B49" s="86" t="s">
        <v>445</v>
      </c>
      <c r="C49" s="86" t="s">
        <v>444</v>
      </c>
      <c r="D49" s="99" t="s">
        <v>338</v>
      </c>
      <c r="E49" s="100">
        <v>1</v>
      </c>
      <c r="F49" s="22"/>
      <c r="G49" s="22">
        <v>570000</v>
      </c>
      <c r="H49" s="22">
        <v>570000</v>
      </c>
      <c r="I49" s="22"/>
      <c r="J49" s="22"/>
      <c r="K49" s="22"/>
      <c r="L49" s="22"/>
      <c r="M49" s="22"/>
      <c r="N49" s="22"/>
      <c r="O49" s="22"/>
      <c r="P49" s="22"/>
      <c r="Q49" s="22"/>
    </row>
    <row r="50" ht="54" customHeight="1" spans="1:17">
      <c r="A50" s="98" t="s">
        <v>237</v>
      </c>
      <c r="B50" s="86" t="s">
        <v>446</v>
      </c>
      <c r="C50" s="86" t="s">
        <v>430</v>
      </c>
      <c r="D50" s="99" t="s">
        <v>338</v>
      </c>
      <c r="E50" s="100">
        <v>1</v>
      </c>
      <c r="F50" s="22"/>
      <c r="G50" s="22">
        <v>500000</v>
      </c>
      <c r="H50" s="22">
        <v>500000</v>
      </c>
      <c r="I50" s="22"/>
      <c r="J50" s="22"/>
      <c r="K50" s="22"/>
      <c r="L50" s="22"/>
      <c r="M50" s="22"/>
      <c r="N50" s="22"/>
      <c r="O50" s="22"/>
      <c r="P50" s="22"/>
      <c r="Q50" s="22"/>
    </row>
    <row r="51" ht="21" customHeight="1" spans="1:17">
      <c r="A51" s="89" t="s">
        <v>114</v>
      </c>
      <c r="B51" s="90"/>
      <c r="C51" s="90"/>
      <c r="D51" s="90"/>
      <c r="E51" s="97"/>
      <c r="F51" s="22">
        <v>10850100</v>
      </c>
      <c r="G51" s="22">
        <v>43214700</v>
      </c>
      <c r="H51" s="22">
        <v>43214700</v>
      </c>
      <c r="I51" s="22"/>
      <c r="J51" s="22"/>
      <c r="K51" s="22"/>
      <c r="L51" s="22"/>
      <c r="M51" s="22"/>
      <c r="N51" s="22"/>
      <c r="O51" s="22"/>
      <c r="P51" s="22"/>
      <c r="Q51" s="22"/>
    </row>
  </sheetData>
  <mergeCells count="16">
    <mergeCell ref="A2:Q2"/>
    <mergeCell ref="A3:F3"/>
    <mergeCell ref="G4:Q4"/>
    <mergeCell ref="L5:Q5"/>
    <mergeCell ref="A51:E51"/>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28"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A11" sqref="A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447</v>
      </c>
    </row>
    <row r="2" ht="27.75" customHeight="1" spans="1:14">
      <c r="A2" s="56" t="s">
        <v>448</v>
      </c>
      <c r="B2" s="68"/>
      <c r="C2" s="68"/>
      <c r="D2" s="68"/>
      <c r="E2" s="68"/>
      <c r="F2" s="68"/>
      <c r="G2" s="68"/>
      <c r="H2" s="69"/>
      <c r="I2" s="68"/>
      <c r="J2" s="68"/>
      <c r="K2" s="68"/>
      <c r="L2" s="46"/>
      <c r="M2" s="69"/>
      <c r="N2" s="68"/>
    </row>
    <row r="3" ht="18.75" customHeight="1" spans="1:14">
      <c r="A3" s="57" t="str">
        <f>"单位名称："&amp;"云南省自然资源厅国土资源信息中心"</f>
        <v>单位名称：云南省自然资源厅国土资源信息中心</v>
      </c>
      <c r="B3" s="58"/>
      <c r="C3" s="58"/>
      <c r="D3" s="58"/>
      <c r="E3" s="58"/>
      <c r="F3" s="58"/>
      <c r="G3" s="58"/>
      <c r="H3" s="65"/>
      <c r="I3" s="60"/>
      <c r="J3" s="60"/>
      <c r="K3" s="60"/>
      <c r="L3" s="61"/>
      <c r="M3" s="70"/>
      <c r="N3" s="71" t="s">
        <v>139</v>
      </c>
    </row>
    <row r="4" ht="15.75" customHeight="1" spans="1:14">
      <c r="A4" s="9" t="s">
        <v>375</v>
      </c>
      <c r="B4" s="72" t="s">
        <v>449</v>
      </c>
      <c r="C4" s="72" t="s">
        <v>450</v>
      </c>
      <c r="D4" s="73" t="s">
        <v>155</v>
      </c>
      <c r="E4" s="73"/>
      <c r="F4" s="73"/>
      <c r="G4" s="73"/>
      <c r="H4" s="74"/>
      <c r="I4" s="73"/>
      <c r="J4" s="73"/>
      <c r="K4" s="73"/>
      <c r="L4" s="75"/>
      <c r="M4" s="74"/>
      <c r="N4" s="76"/>
    </row>
    <row r="5" ht="17.25" customHeight="1" spans="1:14">
      <c r="A5" s="14"/>
      <c r="B5" s="77"/>
      <c r="C5" s="77"/>
      <c r="D5" s="77" t="s">
        <v>30</v>
      </c>
      <c r="E5" s="77" t="s">
        <v>33</v>
      </c>
      <c r="F5" s="77" t="s">
        <v>381</v>
      </c>
      <c r="G5" s="77" t="s">
        <v>382</v>
      </c>
      <c r="H5" s="78" t="s">
        <v>383</v>
      </c>
      <c r="I5" s="79" t="s">
        <v>384</v>
      </c>
      <c r="J5" s="79"/>
      <c r="K5" s="79"/>
      <c r="L5" s="80"/>
      <c r="M5" s="81"/>
      <c r="N5" s="82"/>
    </row>
    <row r="6" ht="54" customHeight="1" spans="1:14">
      <c r="A6" s="17"/>
      <c r="B6" s="82"/>
      <c r="C6" s="82"/>
      <c r="D6" s="82"/>
      <c r="E6" s="82"/>
      <c r="F6" s="82"/>
      <c r="G6" s="82"/>
      <c r="H6" s="83"/>
      <c r="I6" s="82" t="s">
        <v>32</v>
      </c>
      <c r="J6" s="82" t="s">
        <v>43</v>
      </c>
      <c r="K6" s="82" t="s">
        <v>162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114</v>
      </c>
      <c r="B10" s="90"/>
      <c r="C10" s="91"/>
      <c r="D10" s="87"/>
      <c r="E10" s="87"/>
      <c r="F10" s="87"/>
      <c r="G10" s="87"/>
      <c r="H10" s="87"/>
      <c r="I10" s="87"/>
      <c r="J10" s="87"/>
      <c r="K10" s="87"/>
      <c r="L10" s="88"/>
      <c r="M10" s="87"/>
      <c r="N10" s="87"/>
    </row>
    <row r="11" customHeight="1" spans="1:14">
      <c r="A11" t="s">
        <v>372</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451</v>
      </c>
    </row>
    <row r="2" ht="27.75" customHeight="1" spans="1:24">
      <c r="A2" s="56" t="s">
        <v>452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"单位名称："&amp;"云南省自然资源厅国土资源信息中心"</f>
        <v>单位名称：云南省自然资源厅国土资源信息中心</v>
      </c>
      <c r="B3" s="58"/>
      <c r="C3" s="58"/>
      <c r="D3" s="59"/>
      <c r="E3" s="60"/>
      <c r="F3" s="60"/>
      <c r="G3" s="60"/>
      <c r="H3" s="60"/>
      <c r="I3" s="60"/>
      <c r="W3" s="61"/>
      <c r="X3" s="61" t="s">
        <v>139</v>
      </c>
    </row>
    <row r="4" ht="19.5" customHeight="1" spans="1:24">
      <c r="A4" s="15" t="s">
        <v>453</v>
      </c>
      <c r="B4" s="10" t="s">
        <v>155</v>
      </c>
      <c r="C4" s="11"/>
      <c r="D4" s="11"/>
      <c r="E4" s="62" t="s">
        <v>454</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455</v>
      </c>
      <c r="E5" s="62" t="s">
        <v>456</v>
      </c>
      <c r="F5" s="62" t="s">
        <v>457</v>
      </c>
      <c r="G5" s="62" t="s">
        <v>458</v>
      </c>
      <c r="H5" s="62" t="s">
        <v>459</v>
      </c>
      <c r="I5" s="62" t="s">
        <v>460</v>
      </c>
      <c r="J5" s="62" t="s">
        <v>461</v>
      </c>
      <c r="K5" s="62" t="s">
        <v>462</v>
      </c>
      <c r="L5" s="62" t="s">
        <v>463</v>
      </c>
      <c r="M5" s="62" t="s">
        <v>464</v>
      </c>
      <c r="N5" s="62" t="s">
        <v>465</v>
      </c>
      <c r="O5" s="62" t="s">
        <v>466</v>
      </c>
      <c r="P5" s="62" t="s">
        <v>467</v>
      </c>
      <c r="Q5" s="62" t="s">
        <v>468</v>
      </c>
      <c r="R5" s="62" t="s">
        <v>469</v>
      </c>
      <c r="S5" s="62" t="s">
        <v>470</v>
      </c>
      <c r="T5" s="62" t="s">
        <v>471</v>
      </c>
      <c r="U5" s="62" t="s">
        <v>472</v>
      </c>
      <c r="V5" s="62" t="s">
        <v>473</v>
      </c>
      <c r="W5" s="62" t="s">
        <v>474</v>
      </c>
      <c r="X5" s="62" t="s">
        <v>475</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t="s">
        <v>372</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2" sqref="B12"/>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476</v>
      </c>
    </row>
    <row r="2" ht="28.5" customHeight="1" spans="1:10">
      <c r="A2" s="45" t="s">
        <v>477</v>
      </c>
      <c r="B2" s="27"/>
      <c r="C2" s="27"/>
      <c r="D2" s="27"/>
      <c r="E2" s="27"/>
      <c r="F2" s="46"/>
      <c r="G2" s="27"/>
      <c r="H2" s="46"/>
      <c r="I2" s="46"/>
      <c r="J2" s="27"/>
    </row>
    <row r="3" ht="17.25" customHeight="1" spans="1:10">
      <c r="A3" s="4" t="str">
        <f>"单位名称："&amp;"云南省自然资源厅国土资源信息中心"</f>
        <v>单位名称：云南省自然资源厅国土资源信息中心</v>
      </c>
    </row>
    <row r="4" ht="44.25" customHeight="1" spans="1:10">
      <c r="A4" s="47" t="s">
        <v>244</v>
      </c>
      <c r="B4" s="47" t="s">
        <v>245</v>
      </c>
      <c r="C4" s="47" t="s">
        <v>246</v>
      </c>
      <c r="D4" s="47" t="s">
        <v>247</v>
      </c>
      <c r="E4" s="47" t="s">
        <v>248</v>
      </c>
      <c r="F4" s="48" t="s">
        <v>249</v>
      </c>
      <c r="G4" s="47" t="s">
        <v>250</v>
      </c>
      <c r="H4" s="48" t="s">
        <v>251</v>
      </c>
      <c r="I4" s="48" t="s">
        <v>252</v>
      </c>
      <c r="J4" s="47" t="s">
        <v>253</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ht="27" customHeight="1" spans="1:10">
      <c r="A8" t="s">
        <v>372</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1"/>
  <sheetViews>
    <sheetView showZeros="0" workbookViewId="0">
      <selection activeCell="A1" sqref="A1"/>
    </sheetView>
  </sheetViews>
  <sheetFormatPr defaultColWidth="8.85833333333333" defaultRowHeight="15" customHeight="1" outlineLevelCol="7"/>
  <cols>
    <col min="1" max="1" width="36.0333333333333"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478</v>
      </c>
    </row>
    <row r="2" ht="30.65" customHeight="1" spans="1:8">
      <c r="A2" s="36" t="s">
        <v>479</v>
      </c>
      <c r="B2" s="36"/>
      <c r="C2" s="36"/>
      <c r="D2" s="36"/>
      <c r="E2" s="36"/>
      <c r="F2" s="36"/>
      <c r="G2" s="36"/>
      <c r="H2" s="36"/>
    </row>
    <row r="3" ht="18.75" customHeight="1" spans="1:8">
      <c r="A3" s="34" t="str">
        <f>"单位名称："&amp;"云南省自然资源厅国土资源信息中心"</f>
        <v>单位名称：云南省自然资源厅国土资源信息中心</v>
      </c>
      <c r="B3" s="34"/>
      <c r="C3" s="34"/>
      <c r="D3" s="34"/>
      <c r="E3" s="34"/>
      <c r="F3" s="34"/>
      <c r="G3" s="34"/>
      <c r="H3" s="34"/>
    </row>
    <row r="4" ht="18.75" customHeight="1" spans="1:8">
      <c r="A4" s="37" t="s">
        <v>148</v>
      </c>
      <c r="B4" s="37" t="s">
        <v>480</v>
      </c>
      <c r="C4" s="37" t="s">
        <v>481</v>
      </c>
      <c r="D4" s="37" t="s">
        <v>482</v>
      </c>
      <c r="E4" s="37" t="s">
        <v>483</v>
      </c>
      <c r="F4" s="37" t="s">
        <v>484</v>
      </c>
      <c r="G4" s="37"/>
      <c r="H4" s="37"/>
    </row>
    <row r="5" ht="18.75" customHeight="1" spans="1:8">
      <c r="A5" s="37"/>
      <c r="B5" s="37"/>
      <c r="C5" s="37"/>
      <c r="D5" s="37"/>
      <c r="E5" s="37"/>
      <c r="F5" s="37" t="s">
        <v>379</v>
      </c>
      <c r="G5" s="37" t="s">
        <v>485</v>
      </c>
      <c r="H5" s="37" t="s">
        <v>486</v>
      </c>
    </row>
    <row r="6" ht="18.75" customHeight="1" spans="1:8">
      <c r="A6" s="38" t="s">
        <v>131</v>
      </c>
      <c r="B6" s="38" t="s">
        <v>132</v>
      </c>
      <c r="C6" s="38" t="s">
        <v>133</v>
      </c>
      <c r="D6" s="38" t="s">
        <v>134</v>
      </c>
      <c r="E6" s="38" t="s">
        <v>135</v>
      </c>
      <c r="F6" s="38" t="s">
        <v>136</v>
      </c>
      <c r="G6" s="38" t="s">
        <v>487</v>
      </c>
      <c r="H6" s="38" t="s">
        <v>352</v>
      </c>
    </row>
    <row r="7" ht="29.9" customHeight="1" spans="1:8">
      <c r="A7" s="39" t="s">
        <v>45</v>
      </c>
      <c r="B7" s="39" t="s">
        <v>488</v>
      </c>
      <c r="C7" s="39" t="s">
        <v>421</v>
      </c>
      <c r="D7" s="39" t="s">
        <v>489</v>
      </c>
      <c r="E7" s="37" t="s">
        <v>289</v>
      </c>
      <c r="F7" s="40">
        <v>40</v>
      </c>
      <c r="G7" s="41">
        <v>84</v>
      </c>
      <c r="H7" s="41">
        <v>3360</v>
      </c>
    </row>
    <row r="8" ht="29.9" customHeight="1" spans="1:8">
      <c r="A8" s="39" t="s">
        <v>45</v>
      </c>
      <c r="B8" s="39" t="s">
        <v>488</v>
      </c>
      <c r="C8" s="39" t="s">
        <v>421</v>
      </c>
      <c r="D8" s="39" t="s">
        <v>490</v>
      </c>
      <c r="E8" s="37" t="s">
        <v>419</v>
      </c>
      <c r="F8" s="40">
        <v>1</v>
      </c>
      <c r="G8" s="41">
        <v>132204</v>
      </c>
      <c r="H8" s="41">
        <v>132204</v>
      </c>
    </row>
    <row r="9" ht="29.9" customHeight="1" spans="1:8">
      <c r="A9" s="39" t="s">
        <v>45</v>
      </c>
      <c r="B9" s="39" t="s">
        <v>488</v>
      </c>
      <c r="C9" s="39" t="s">
        <v>421</v>
      </c>
      <c r="D9" s="39" t="s">
        <v>491</v>
      </c>
      <c r="E9" s="37" t="s">
        <v>282</v>
      </c>
      <c r="F9" s="40">
        <v>1</v>
      </c>
      <c r="G9" s="41">
        <v>93288</v>
      </c>
      <c r="H9" s="41">
        <v>93288</v>
      </c>
    </row>
    <row r="10" ht="29.9" customHeight="1" spans="1:8">
      <c r="A10" s="39" t="s">
        <v>45</v>
      </c>
      <c r="B10" s="39" t="s">
        <v>488</v>
      </c>
      <c r="C10" s="39" t="s">
        <v>421</v>
      </c>
      <c r="D10" s="39" t="s">
        <v>492</v>
      </c>
      <c r="E10" s="37" t="s">
        <v>289</v>
      </c>
      <c r="F10" s="40">
        <v>8</v>
      </c>
      <c r="G10" s="41">
        <v>4830</v>
      </c>
      <c r="H10" s="41">
        <v>38640</v>
      </c>
    </row>
    <row r="11" ht="29.9" customHeight="1" spans="1:8">
      <c r="A11" s="39" t="s">
        <v>45</v>
      </c>
      <c r="B11" s="39" t="s">
        <v>488</v>
      </c>
      <c r="C11" s="39" t="s">
        <v>421</v>
      </c>
      <c r="D11" s="39" t="s">
        <v>493</v>
      </c>
      <c r="E11" s="37" t="s">
        <v>282</v>
      </c>
      <c r="F11" s="40">
        <v>1</v>
      </c>
      <c r="G11" s="41">
        <v>223700</v>
      </c>
      <c r="H11" s="41">
        <v>223700</v>
      </c>
    </row>
    <row r="12" ht="29.9" customHeight="1" spans="1:8">
      <c r="A12" s="39" t="s">
        <v>45</v>
      </c>
      <c r="B12" s="39" t="s">
        <v>488</v>
      </c>
      <c r="C12" s="39" t="s">
        <v>421</v>
      </c>
      <c r="D12" s="39" t="s">
        <v>494</v>
      </c>
      <c r="E12" s="37" t="s">
        <v>282</v>
      </c>
      <c r="F12" s="40">
        <v>1</v>
      </c>
      <c r="G12" s="41">
        <v>178400</v>
      </c>
      <c r="H12" s="41">
        <v>178400</v>
      </c>
    </row>
    <row r="13" ht="29.9" customHeight="1" spans="1:8">
      <c r="A13" s="39" t="s">
        <v>45</v>
      </c>
      <c r="B13" s="39" t="s">
        <v>488</v>
      </c>
      <c r="C13" s="39" t="s">
        <v>434</v>
      </c>
      <c r="D13" s="39" t="s">
        <v>495</v>
      </c>
      <c r="E13" s="37" t="s">
        <v>419</v>
      </c>
      <c r="F13" s="40">
        <v>1</v>
      </c>
      <c r="G13" s="41">
        <v>166100</v>
      </c>
      <c r="H13" s="41">
        <v>166100</v>
      </c>
    </row>
    <row r="14" ht="29.9" customHeight="1" spans="1:8">
      <c r="A14" s="39" t="s">
        <v>45</v>
      </c>
      <c r="B14" s="39" t="s">
        <v>488</v>
      </c>
      <c r="C14" s="39" t="s">
        <v>426</v>
      </c>
      <c r="D14" s="39" t="s">
        <v>496</v>
      </c>
      <c r="E14" s="37" t="s">
        <v>419</v>
      </c>
      <c r="F14" s="40">
        <v>1</v>
      </c>
      <c r="G14" s="41">
        <v>138000</v>
      </c>
      <c r="H14" s="41">
        <v>138000</v>
      </c>
    </row>
    <row r="15" ht="29.9" customHeight="1" spans="1:8">
      <c r="A15" s="39" t="s">
        <v>45</v>
      </c>
      <c r="B15" s="39" t="s">
        <v>488</v>
      </c>
      <c r="C15" s="39" t="s">
        <v>418</v>
      </c>
      <c r="D15" s="39" t="s">
        <v>497</v>
      </c>
      <c r="E15" s="37" t="s">
        <v>419</v>
      </c>
      <c r="F15" s="40">
        <v>1</v>
      </c>
      <c r="G15" s="41">
        <v>92040</v>
      </c>
      <c r="H15" s="41">
        <v>92040</v>
      </c>
    </row>
    <row r="16" ht="29.9" customHeight="1" spans="1:8">
      <c r="A16" s="39" t="s">
        <v>45</v>
      </c>
      <c r="B16" s="39" t="s">
        <v>498</v>
      </c>
      <c r="C16" s="39" t="s">
        <v>499</v>
      </c>
      <c r="D16" s="39" t="s">
        <v>500</v>
      </c>
      <c r="E16" s="37" t="s">
        <v>282</v>
      </c>
      <c r="F16" s="40">
        <v>1</v>
      </c>
      <c r="G16" s="41">
        <v>300000</v>
      </c>
      <c r="H16" s="41">
        <v>300000</v>
      </c>
    </row>
    <row r="17" ht="29.9" customHeight="1" spans="1:8">
      <c r="A17" s="39" t="s">
        <v>45</v>
      </c>
      <c r="B17" s="39" t="s">
        <v>498</v>
      </c>
      <c r="C17" s="39" t="s">
        <v>501</v>
      </c>
      <c r="D17" s="39" t="s">
        <v>502</v>
      </c>
      <c r="E17" s="37" t="s">
        <v>282</v>
      </c>
      <c r="F17" s="40">
        <v>1</v>
      </c>
      <c r="G17" s="41">
        <v>5910000</v>
      </c>
      <c r="H17" s="41">
        <v>5910000</v>
      </c>
    </row>
    <row r="18" ht="29.9" customHeight="1" spans="1:8">
      <c r="A18" s="39" t="s">
        <v>45</v>
      </c>
      <c r="B18" s="39" t="s">
        <v>498</v>
      </c>
      <c r="C18" s="39" t="s">
        <v>501</v>
      </c>
      <c r="D18" s="39" t="s">
        <v>503</v>
      </c>
      <c r="E18" s="37" t="s">
        <v>289</v>
      </c>
      <c r="F18" s="40">
        <v>40</v>
      </c>
      <c r="G18" s="41">
        <v>346</v>
      </c>
      <c r="H18" s="41">
        <v>13840</v>
      </c>
    </row>
    <row r="19" ht="29.9" customHeight="1" spans="1:8">
      <c r="A19" s="39" t="s">
        <v>45</v>
      </c>
      <c r="B19" s="39" t="s">
        <v>498</v>
      </c>
      <c r="C19" s="39" t="s">
        <v>424</v>
      </c>
      <c r="D19" s="39" t="s">
        <v>504</v>
      </c>
      <c r="E19" s="37" t="s">
        <v>282</v>
      </c>
      <c r="F19" s="40">
        <v>1</v>
      </c>
      <c r="G19" s="41">
        <v>35428</v>
      </c>
      <c r="H19" s="41">
        <v>35428</v>
      </c>
    </row>
    <row r="20" ht="20.15" customHeight="1" spans="1:8">
      <c r="A20" s="37" t="s">
        <v>30</v>
      </c>
      <c r="B20" s="37"/>
      <c r="C20" s="37"/>
      <c r="D20" s="37"/>
      <c r="E20" s="37"/>
      <c r="F20" s="40">
        <v>98</v>
      </c>
      <c r="G20" s="41"/>
      <c r="H20" s="41">
        <v>7325000</v>
      </c>
    </row>
    <row r="21" ht="19.5" customHeight="1" spans="1:8">
      <c r="A21" s="39" t="s">
        <v>505</v>
      </c>
      <c r="B21" s="39"/>
      <c r="C21" s="39"/>
      <c r="D21" s="39"/>
      <c r="E21" s="39"/>
      <c r="F21" s="42"/>
      <c r="G21" s="43"/>
      <c r="H21" s="43"/>
    </row>
  </sheetData>
  <mergeCells count="9">
    <mergeCell ref="A2:H2"/>
    <mergeCell ref="F4:H4"/>
    <mergeCell ref="A20:E20"/>
    <mergeCell ref="A21:H21"/>
    <mergeCell ref="A4:A5"/>
    <mergeCell ref="B4:B5"/>
    <mergeCell ref="C4:C5"/>
    <mergeCell ref="D4:D5"/>
    <mergeCell ref="E4:E5"/>
  </mergeCells>
  <pageMargins left="0.75" right="0.75" top="1" bottom="1" header="0.5" footer="0.5"/>
  <pageSetup paperSize="9" scale="66"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C4" sqref="C4:C6"/>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506</v>
      </c>
    </row>
    <row r="2" ht="27.75" customHeight="1" spans="1:11">
      <c r="A2" s="27" t="s">
        <v>507</v>
      </c>
      <c r="B2" s="27"/>
      <c r="C2" s="27"/>
      <c r="D2" s="27"/>
      <c r="E2" s="27"/>
      <c r="F2" s="27"/>
      <c r="G2" s="27"/>
      <c r="H2" s="27"/>
      <c r="I2" s="27"/>
      <c r="J2" s="27"/>
      <c r="K2" s="27"/>
    </row>
    <row r="3" ht="13.5" customHeight="1" spans="1:11">
      <c r="A3" s="4" t="str">
        <f>"单位名称："&amp;"云南省自然资源厅国土资源信息中心"</f>
        <v>单位名称：云南省自然资源厅国土资源信息中心</v>
      </c>
      <c r="B3" s="5"/>
      <c r="C3" s="5"/>
      <c r="D3" s="5"/>
      <c r="E3" s="5"/>
      <c r="F3" s="5"/>
      <c r="G3" s="5"/>
      <c r="H3" s="6"/>
      <c r="I3" s="6"/>
      <c r="J3" s="6"/>
      <c r="K3" s="7" t="s">
        <v>139</v>
      </c>
    </row>
    <row r="4" ht="21.75" customHeight="1" spans="1:11">
      <c r="A4" s="8" t="s">
        <v>204</v>
      </c>
      <c r="B4" s="8" t="s">
        <v>150</v>
      </c>
      <c r="C4" s="8" t="s">
        <v>205</v>
      </c>
      <c r="D4" s="9" t="s">
        <v>151</v>
      </c>
      <c r="E4" s="9" t="s">
        <v>152</v>
      </c>
      <c r="F4" s="9" t="s">
        <v>153</v>
      </c>
      <c r="G4" s="9" t="s">
        <v>154</v>
      </c>
      <c r="H4" s="15" t="s">
        <v>30</v>
      </c>
      <c r="I4" s="10" t="s">
        <v>508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114</v>
      </c>
      <c r="B10" s="32"/>
      <c r="C10" s="32"/>
      <c r="D10" s="32"/>
      <c r="E10" s="32"/>
      <c r="F10" s="32"/>
      <c r="G10" s="33"/>
      <c r="H10" s="22"/>
      <c r="I10" s="22"/>
      <c r="J10" s="22"/>
      <c r="K10" s="22"/>
    </row>
    <row r="11" ht="21" customHeight="1" spans="1:11">
      <c r="A11" t="s">
        <v>372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3"/>
  <sheetViews>
    <sheetView showZeros="0" workbookViewId="0">
      <selection activeCell="D28" sqref="D2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509</v>
      </c>
    </row>
    <row r="2" ht="27.75" customHeight="1" spans="1:7">
      <c r="A2" s="3" t="s">
        <v>510</v>
      </c>
      <c r="B2" s="3"/>
      <c r="C2" s="3"/>
      <c r="D2" s="3"/>
      <c r="E2" s="3"/>
      <c r="F2" s="3"/>
      <c r="G2" s="3"/>
    </row>
    <row r="3" ht="13.5" customHeight="1" spans="1:7">
      <c r="A3" s="4" t="str">
        <f>"单位名称："&amp;"云南省自然资源厅国土资源信息中心"</f>
        <v>单位名称：云南省自然资源厅国土资源信息中心</v>
      </c>
      <c r="B3" s="5"/>
      <c r="C3" s="5"/>
      <c r="D3" s="5"/>
      <c r="E3" s="6"/>
      <c r="F3" s="6"/>
      <c r="G3" s="7" t="s">
        <v>139</v>
      </c>
    </row>
    <row r="4" ht="21.75" customHeight="1" spans="1:7">
      <c r="A4" s="8" t="s">
        <v>205</v>
      </c>
      <c r="B4" s="8" t="s">
        <v>204</v>
      </c>
      <c r="C4" s="8" t="s">
        <v>150</v>
      </c>
      <c r="D4" s="9" t="s">
        <v>511</v>
      </c>
      <c r="E4" s="10" t="s">
        <v>33</v>
      </c>
      <c r="F4" s="11"/>
      <c r="G4" s="12"/>
    </row>
    <row r="5" ht="21.75" customHeight="1" spans="1:7">
      <c r="A5" s="13"/>
      <c r="B5" s="13"/>
      <c r="C5" s="13"/>
      <c r="D5" s="14"/>
      <c r="E5" s="15" t="s">
        <v>512</v>
      </c>
      <c r="F5" s="9" t="s">
        <v>513</v>
      </c>
      <c r="G5" s="9" t="s">
        <v>514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52016700</v>
      </c>
      <c r="F8" s="22">
        <v>17785600</v>
      </c>
      <c r="G8" s="22">
        <v>17785600</v>
      </c>
    </row>
    <row r="9" ht="29.9" customHeight="1" spans="1:7">
      <c r="A9" s="20"/>
      <c r="B9" s="20" t="s">
        <v>515</v>
      </c>
      <c r="C9" s="20" t="s">
        <v>230</v>
      </c>
      <c r="D9" s="20" t="s">
        <v>516</v>
      </c>
      <c r="E9" s="22">
        <v>34231100</v>
      </c>
      <c r="F9" s="22"/>
      <c r="G9" s="22"/>
    </row>
    <row r="10" ht="29.9" customHeight="1" spans="1:7">
      <c r="A10" s="23"/>
      <c r="B10" s="20" t="s">
        <v>517</v>
      </c>
      <c r="C10" s="20" t="s">
        <v>237</v>
      </c>
      <c r="D10" s="20" t="s">
        <v>516</v>
      </c>
      <c r="E10" s="22">
        <v>2960000</v>
      </c>
      <c r="F10" s="22">
        <v>2960000</v>
      </c>
      <c r="G10" s="22">
        <v>2960000</v>
      </c>
    </row>
    <row r="11" ht="29.9" customHeight="1" spans="1:7">
      <c r="A11" s="23"/>
      <c r="B11" s="20" t="s">
        <v>518</v>
      </c>
      <c r="C11" s="20" t="s">
        <v>217</v>
      </c>
      <c r="D11" s="20" t="s">
        <v>516</v>
      </c>
      <c r="E11" s="22">
        <v>789600</v>
      </c>
      <c r="F11" s="22">
        <v>789600</v>
      </c>
      <c r="G11" s="22">
        <v>789600</v>
      </c>
    </row>
    <row r="12" ht="29.9" customHeight="1" spans="1:7">
      <c r="A12" s="23"/>
      <c r="B12" s="20" t="s">
        <v>519</v>
      </c>
      <c r="C12" s="20" t="s">
        <v>222</v>
      </c>
      <c r="D12" s="20" t="s">
        <v>516</v>
      </c>
      <c r="E12" s="22">
        <v>14036000</v>
      </c>
      <c r="F12" s="22">
        <v>14036000</v>
      </c>
      <c r="G12" s="22">
        <v>14036000</v>
      </c>
    </row>
    <row r="13" ht="18.75" customHeight="1" spans="1:7">
      <c r="A13" s="24" t="s">
        <v>30</v>
      </c>
      <c r="B13" s="25" t="s">
        <v>520</v>
      </c>
      <c r="C13" s="25"/>
      <c r="D13" s="26"/>
      <c r="E13" s="22">
        <v>52016700</v>
      </c>
      <c r="F13" s="22">
        <v>17785600</v>
      </c>
      <c r="G13" s="22">
        <v>17785600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2026-02-05T01:12:00Z</dcterms:created>
  <dcterms:modified xsi:type="dcterms:W3CDTF">2026-02-11T06:07:05Z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573A8E18AD024F13BAFF1D512D268023_13</vt:lpwstr>
  </property>
  <property fmtid="{D5CDD505-2E9C-101B-9397-08002B2CF9AE}" pid="3" name="KSOProductBuildVer">
    <vt:lpwstr>2052-12.1.0.24657</vt:lpwstr>
  </property>
  <property fmtid="{D5CDD505-2E9C-101B-9397-08002B2CF9AE}" pid="4" name="CalculationRule">
    <vt:i4>0</vt:i4>
  </property>
</Properties>
</file>