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767"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<sst xmlns="http://schemas.openxmlformats.org/spreadsheetml/2006/main" count="787" uniqueCount="345">
  <si>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</si>
  <si>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</si>
  <si>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</si>
  <si>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</si>
  <si>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</si>
  <si>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</si>
  <si>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</si>
  <si>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</si>
  <si>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</si>
  <si>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</si>
  <si>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</si>
  <si>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</si>
  <si>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</si>
  <si>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</si>
  <si>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</si>
  <si>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</si>
  <si>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</si>
  <si>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</si>
  <si>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</si>
  <si>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</si>
  <si>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</si>
  <si>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</si>
  <si>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</si>
  <si>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</si>
  <si>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</si>
  <si>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</si>
  <si>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</si>
  <si>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</si>
  <si>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</si>
  <si>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</si>
  <si>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</si>
  <si>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</si>
  <si>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</si>
  <si>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</si>
  <si>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</si>
  <si>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</si>
  <si>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</si>
  <si>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</si>
  <si>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</si>
  <si>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</si>
  <si>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</si>
  <si>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</si>
  <si>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</si>
  <si>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</si>
  <si>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121012</t>
  </si>
  <si>
    <t>云南省地质勘查基金管理中心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</si>
  <si>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</si>
  <si>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</si>
  <si>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</si>
  <si>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</si>
  <si>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</si>
  <si>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</si>
  <si>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</si>
  <si>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</si>
  <si>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</si>
  <si>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</si>
  <si>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</si>
  <si>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</si>
  <si>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</si>
  <si>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</si>
  <si>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</si>
  <si>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</si>
  <si>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</si>
  <si>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</si>
  <si>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</si>
  <si>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</si>
  <si>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</si>
  <si>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</si>
  <si>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</si>
  <si>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</si>
  <si>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</si>
  <si>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</si>
  <si>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</si>
  <si>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</si>
  <si>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</si>
  <si>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</si>
  <si>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</si>
  <si>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</si>
  <si>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</si>
  <si>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</si>
  <si>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</si>
  <si>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</si>
  <si>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2200114</t>
  </si>
  <si>
    <t>地质勘查与矿产资源管理</t>
  </si>
  <si>
    <t>2200150</t>
  </si>
  <si>
    <t>事业运行</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</si>
  <si>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</si>
  <si>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</si>
  <si>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</si>
  <si>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</si>
  <si>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</si>
  <si>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</si>
  <si>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</si>
  <si>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</si>
  <si>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</si>
  <si>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</si>
  <si>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</si>
  <si>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</si>
  <si>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</si>
  <si>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</si>
  <si>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</si>
  <si>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</si>
  <si>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</si>
  <si>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</si>
  <si>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</si>
  <si>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</si>
  <si>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</si>
  <si>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</si>
  <si>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</si>
  <si>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</si>
  <si>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</si>
  <si>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</si>
  <si>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</si>
  <si>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</si>
  <si>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</si>
  <si>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</si>
  <si>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</si>
  <si>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</si>
  <si>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</si>
  <si>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</si>
  <si>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</si>
  <si>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</si>
  <si>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</si>
  <si>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</si>
  <si>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备注：此表为空表。</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</si>
  <si>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</si>
  <si>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</si>
  <si>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</si>
  <si>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</si>
  <si>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</si>
  <si>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</si>
  <si>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</si>
  <si>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</si>
  <si>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</si>
  <si>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</si>
  <si>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</si>
  <si>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</si>
  <si>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</si>
  <si>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</si>
  <si>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</si>
  <si>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</si>
  <si>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</si>
  <si>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530000210000000032497</t>
  </si>
  <si>
    <t>事业人员支出工资</t>
  </si>
  <si>
    <t>30101</t>
  </si>
  <si>
    <t>基本工资</t>
  </si>
  <si>
    <t>30102</t>
  </si>
  <si>
    <t>津贴补贴</t>
  </si>
  <si>
    <t>30103</t>
  </si>
  <si>
    <t>奖金</t>
  </si>
  <si>
    <t>30107</t>
  </si>
  <si>
    <t>绩效工资</t>
  </si>
  <si>
    <t>530000210000000032499</t>
  </si>
  <si>
    <t>社会保障缴费</t>
  </si>
  <si>
    <t>30108</t>
  </si>
  <si>
    <t>机关事业单位基本养老保险缴费</t>
  </si>
  <si>
    <t>30112</t>
  </si>
  <si>
    <t>其他社会保障缴费</t>
  </si>
  <si>
    <t>30110</t>
  </si>
  <si>
    <t>职工基本医疗保险缴费</t>
  </si>
  <si>
    <t>30111</t>
  </si>
  <si>
    <t>公务员医疗补助缴费</t>
  </si>
  <si>
    <t>530000210000000032503</t>
  </si>
  <si>
    <t>30113</t>
  </si>
  <si>
    <t>530000210000000032511</t>
  </si>
  <si>
    <t>工会经费</t>
  </si>
  <si>
    <t>30228</t>
  </si>
  <si>
    <t>530000210000000032513</t>
  </si>
  <si>
    <t>一般公用经费</t>
  </si>
  <si>
    <t>30201</t>
  </si>
  <si>
    <t>办公费</t>
  </si>
  <si>
    <t>30299</t>
  </si>
  <si>
    <t>其他商品和服务支出</t>
  </si>
  <si>
    <t>31002</t>
  </si>
  <si>
    <t>办公设备购置</t>
  </si>
  <si>
    <t>预算05-1表</t>
  </si>
  <si>
    <t>2026年部门项目支出预算表</t>
  </si>
  <si>
    <t>项目分类</t>
  </si>
  <si>
    <t>项目单位</t>
  </si>
  <si>
    <t>本年拨款</t>
  </si>
  <si>
    <t>其中：本次下达</t>
  </si>
  <si>
    <t>省地勘基金项目经费</t>
  </si>
  <si>
    <t>事业发展类</t>
  </si>
  <si>
    <t>530000200000000008640</t>
  </si>
  <si>
    <t>新一轮找矿行动项目经费</t>
  </si>
  <si>
    <t>30211</t>
  </si>
  <si>
    <t>差旅费</t>
  </si>
  <si>
    <t>30226</t>
  </si>
  <si>
    <t>劳务费</t>
  </si>
  <si>
    <t>30227</t>
  </si>
  <si>
    <t>委托业务费</t>
  </si>
  <si>
    <t>30202</t>
  </si>
  <si>
    <t>印刷费</t>
  </si>
  <si>
    <t>31003</t>
  </si>
  <si>
    <t>专用设备购置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</si>
  <si>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</si>
  <si>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</si>
  <si>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</si>
  <si>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</si>
  <si>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</si>
  <si>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</si>
  <si>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</si>
  <si>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</si>
  <si>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</si>
  <si>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</si>
  <si>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</si>
  <si>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</si>
  <si>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度拟实施37个新一轮找矿行动项目，预期实现以下目标：提升重要成矿区带1∶5万基础地质调查工作程度，夯实找矿基础；计划完成1︰5万区域地质调查5个图幅2250平方千米；1︰5万矿产地质调查面上工作8个图幅3600平方千米，提交找矿靶区10个；聚焦“十五五”目标任务，结合我省优势矿种找矿实际，拟安排铜、锡、锰、锑、金、锗等矿种，兼顾钴矿、银矿，提交勘查区块建议8个。为后续提交勘查区块建议和新增资源量目标提供支撑，加强成矿规律研究、低品位矿选冶和勘查技术方法突破，开展地质科学科研，提升地质科研水平。</t>
  </si>
  <si>
    <t>产出指标</t>
  </si>
  <si>
    <t>数量指标</t>
  </si>
  <si>
    <t>钻探及山地工程完成情况</t>
  </si>
  <si>
    <t>=</t>
  </si>
  <si>
    <t>100</t>
  </si>
  <si>
    <t>%</t>
  </si>
  <si>
    <t>定量指标</t>
  </si>
  <si>
    <t>反映2026年度新一轮找矿行动项目涉及的钻探及山地工程完成情况。</t>
  </si>
  <si>
    <t>提交勘查区块建议</t>
  </si>
  <si>
    <t>&gt;=</t>
  </si>
  <si>
    <t>8</t>
  </si>
  <si>
    <t>个</t>
  </si>
  <si>
    <t>反映2026年度开展新一轮找矿行动项目后发现并提交的勘查区块建议数量情况。</t>
  </si>
  <si>
    <t>年度项目地质测量完成情况</t>
  </si>
  <si>
    <t xml:space="preserve">反映2026年度新一轮找矿行动项目涉及的地质测量工作完成情况。
</t>
  </si>
  <si>
    <t>年度项目物化探工作完成情况</t>
  </si>
  <si>
    <t>反映2026年度新一轮找矿行动项目涉及的物化探工作完成情况。</t>
  </si>
  <si>
    <t>项目阶段性成果提交率</t>
  </si>
  <si>
    <t>反映项目各个阶段的成果情况。</t>
  </si>
  <si>
    <t>项目三级质量检查覆盖率</t>
  </si>
  <si>
    <t>反映新一轮找矿行动项目具体实施过程中执行三级质量检查的情况。</t>
  </si>
  <si>
    <t>提交找矿靶区数</t>
  </si>
  <si>
    <t>10</t>
  </si>
  <si>
    <t>反映2026年度开展新一轮找矿行动项目后发现并提交的找矿靶区数量情况。</t>
  </si>
  <si>
    <t>质量指标</t>
  </si>
  <si>
    <t>项目设计编写质量合格率</t>
  </si>
  <si>
    <t>反映本年度新一轮找矿行动项目年度设计编写质量情况。</t>
  </si>
  <si>
    <t>项目野外工作验收合格率</t>
  </si>
  <si>
    <t>反映本年度新一轮找矿行动项目野外工作验收情况。</t>
  </si>
  <si>
    <t>项目监理覆盖率</t>
  </si>
  <si>
    <t>反映本年度新一轮找矿行动项目开展监理工作的情况。开展监理项目数量/年度内需要开展项目监理的项目数量*100%。</t>
  </si>
  <si>
    <t>时效指标</t>
  </si>
  <si>
    <t>野外验收或阶段性工作验收及时率</t>
  </si>
  <si>
    <t>反映年度项目野外验收或阶段性工作验收申请提交是否及时的情况。及时率=及时提交野外验收或阶段性工作验收申请数量/应提交数量*100%。</t>
  </si>
  <si>
    <t>效益指标</t>
  </si>
  <si>
    <t>社会效益</t>
  </si>
  <si>
    <t>服务地方事项、措施</t>
  </si>
  <si>
    <t>条</t>
  </si>
  <si>
    <t>反映新一轮找矿行动项目实施对其他行业、领域或项目研究提供的数据应用支持，或对地方经济社会发展提供决策依据的情况。</t>
  </si>
  <si>
    <t>研究成果采纳情况</t>
  </si>
  <si>
    <t>次</t>
  </si>
  <si>
    <t>反映年度内通过项目实施，相关研究成果被采纳的情况，包括但不限于被采纳到项目成果报告、其他行业领域项目研究中。</t>
  </si>
  <si>
    <t>生态效益</t>
  </si>
  <si>
    <t>是否符合绿色地质勘查规范</t>
  </si>
  <si>
    <t>是</t>
  </si>
  <si>
    <t>定性指标</t>
  </si>
  <si>
    <t>反映项目勘查施工、项目场地对生态环境保护情况。</t>
  </si>
  <si>
    <t>满意度指标</t>
  </si>
  <si>
    <t>服务对象满意度</t>
  </si>
  <si>
    <t>85</t>
  </si>
  <si>
    <t>反映项目阶段性或最终成果数据，获得地质资料数据或信息使用者和服务对象满意度的情况。</t>
  </si>
  <si>
    <t>预算06表</t>
  </si>
  <si>
    <t>2026年政府性基金预算支出预算表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</si>
  <si>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</si>
  <si>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</si>
  <si>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</si>
  <si>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</si>
  <si>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</si>
  <si>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</si>
  <si>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</si>
  <si>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</si>
  <si>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</si>
  <si>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</si>
  <si>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</si>
  <si>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</si>
  <si>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</si>
  <si>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项目管理设备购置（外网机）</t>
  </si>
  <si>
    <t>A02010108 便携式计算机</t>
  </si>
  <si>
    <t>台</t>
  </si>
  <si>
    <t>新一轮找矿行动项目</t>
  </si>
  <si>
    <t>C19060000 地质勘测服务</t>
  </si>
  <si>
    <t>项</t>
  </si>
  <si>
    <t>扫描仪</t>
  </si>
  <si>
    <t>A02021118 扫描仪</t>
  </si>
  <si>
    <t>复印机</t>
  </si>
  <si>
    <t>A02020000 办公设备</t>
  </si>
  <si>
    <t>复印纸</t>
  </si>
  <si>
    <t>A05040101 复印纸</t>
  </si>
  <si>
    <t>包</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</si>
  <si>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</si>
  <si>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</si>
  <si>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</si>
  <si>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</si>
  <si>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</si>
  <si>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</si>
  <si>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</si>
  <si>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</si>
  <si>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</si>
  <si>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</si>
  <si>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</si>
  <si>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</si>
  <si>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</si>
  <si>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</si>
  <si>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</si>
  <si>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</si>
  <si>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</si>
  <si>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</si>
  <si>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</si>
  <si>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</si>
  <si>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</si>
  <si>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</si>
  <si>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</si>
  <si>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</si>
  <si>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</si>
  <si>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</si>
  <si>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</si>
  <si>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</si>
  <si>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</si>
  <si>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</si>
  <si>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</si>
  <si>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</si>
  <si>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</si>
  <si>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</si>
  <si>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</si>
  <si>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</si>
  <si>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</si>
  <si>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</si>
  <si>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</si>
  <si>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</si>
  <si>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</si>
  <si>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设备</t>
  </si>
  <si>
    <t>便携式计算机</t>
  </si>
  <si>
    <t>A02029900 其他办公设备</t>
  </si>
  <si>
    <t>图谱扫描仪</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</si>
  <si>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</si>
  <si>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</si>
  <si>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</si>
  <si>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</si>
  <si>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</si>
  <si>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</si>
  <si>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</si>
  <si>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</si>
  <si>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</si>
  <si>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</si>
  <si>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313 事业发展类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</si>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</sst>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39">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50"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4" fontId="0" fillId="0" borderId="0" xfId="0" applyNumberFormat="1"/>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43" fontId="0" fillId="0" borderId="0" xfId="0" applyNumberFormat="1"/>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14" workbookViewId="0">
      <selection activeCell="H29" sqref="H29"/>
    </sheetView>
  </sheetViews>
  <sheetFormatPr defaultColWidth="8" defaultRowHeight="14.25" customHeight="1" outlineLevelCol="3"/>
  <cols>
    <col min="1" max="1" width="39.5666666666667" customWidth="1"/>
    <col min="2" max="2" width="46.3166666666667" customWidth="1"/>
    <col min="3" max="3" width="40.425" customWidth="1"/>
    <col min="4" max="4" width="50.175" customWidth="1"/>
  </cols>
  <sheetData>
    <row r="1" ht="12" customHeight="1" spans="1:4">
      <c r="D1" s="93" t="s">
        <v>0</v>
      </c>
    </row>
    <row r="2" ht="36" customHeight="1" spans="1:4">
      <c r="A2" s="44" t="s">
        <v>1</v>
      </c>
      <c r="B2" s="170"/>
      <c r="C2" s="170"/>
      <c r="D2" s="170"/>
    </row>
    <row r="3" ht="21" customHeight="1" spans="1:4">
      <c r="A3" s="92" t="str">
        <f>"单位名称："&amp;"云南省地质勘查基金管理中心"</f>
        <v>单位名称：云南省地质勘查基金管理中心</v>
      </c>
      <c r="B3" s="134"/>
      <c r="C3" s="134"/>
      <c r="D3" s="9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83569357.57</v>
      </c>
      <c r="C7" s="110" t="str">
        <f>"一"&amp;"、"&amp;"社会保障和就业支出"</f>
        <v>一、社会保障和就业支出</v>
      </c>
      <c r="D7" s="121">
        <v>96347.43</v>
      </c>
    </row>
    <row r="8" ht="25.4" customHeight="1" spans="1:4">
      <c r="A8" s="145" t="s">
        <v>9</v>
      </c>
      <c r="B8" s="121"/>
      <c r="C8" s="110" t="str">
        <f>"二"&amp;"、"&amp;"卫生健康支出"</f>
        <v>二、卫生健康支出</v>
      </c>
      <c r="D8" s="121">
        <v>87702.78</v>
      </c>
    </row>
    <row r="9" ht="25.4" customHeight="1" spans="1:4">
      <c r="A9" s="145" t="s">
        <v>10</v>
      </c>
      <c r="B9" s="121"/>
      <c r="C9" s="110" t="str">
        <f>"三"&amp;"、"&amp;"自然资源海洋气象等支出"</f>
        <v>三、自然资源海洋气象等支出</v>
      </c>
      <c r="D9" s="121">
        <v>84016087.46</v>
      </c>
    </row>
    <row r="10" ht="25.4" customHeight="1" spans="1:4">
      <c r="A10" s="145" t="s">
        <v>11</v>
      </c>
      <c r="B10" s="87"/>
      <c r="C10" s="110" t="str">
        <f>"四"&amp;"、"&amp;"住房保障支出"</f>
        <v>四、住房保障支出</v>
      </c>
      <c r="D10" s="121">
        <v>65029.9</v>
      </c>
    </row>
    <row r="11" ht="25.4" customHeight="1" spans="1:4">
      <c r="A11" s="145" t="s">
        <v>12</v>
      </c>
      <c r="B11" s="121">
        <v>700</v>
      </c>
      <c r="C11" s="110"/>
      <c r="D11" s="121"/>
    </row>
    <row r="12" ht="25.4" customHeight="1" spans="1:4">
      <c r="A12" s="145" t="s">
        <v>13</v>
      </c>
      <c r="B12" s="87"/>
      <c r="C12" s="110"/>
      <c r="D12" s="121"/>
    </row>
    <row r="13" ht="25.4" customHeight="1" spans="1:4">
      <c r="A13" s="145" t="s">
        <v>14</v>
      </c>
      <c r="B13" s="87"/>
      <c r="C13" s="110"/>
      <c r="D13" s="121"/>
    </row>
    <row r="14" ht="25.4" customHeight="1" spans="1:4">
      <c r="A14" s="145" t="s">
        <v>15</v>
      </c>
      <c r="B14" s="87"/>
      <c r="C14" s="110"/>
      <c r="D14" s="121"/>
    </row>
    <row r="15" ht="25.4" customHeight="1" spans="1:4">
      <c r="A15" s="171" t="s">
        <v>16</v>
      </c>
      <c r="B15" s="87"/>
      <c r="C15" s="110"/>
      <c r="D15" s="121"/>
    </row>
    <row r="16" ht="25.4" customHeight="1" spans="1:4">
      <c r="A16" s="171" t="s">
        <v>17</v>
      </c>
      <c r="B16" s="121">
        <v>700</v>
      </c>
      <c r="C16" s="110"/>
      <c r="D16" s="121"/>
    </row>
    <row r="17" ht="25.4" customHeight="1" spans="1:4">
      <c r="A17" s="172" t="s">
        <v>18</v>
      </c>
      <c r="B17" s="141">
        <v>83570057.57</v>
      </c>
      <c r="C17" s="142" t="s">
        <v>19</v>
      </c>
      <c r="D17" s="141">
        <v>84265167.57</v>
      </c>
    </row>
    <row r="18" ht="25.4" customHeight="1" spans="1:4">
      <c r="A18" s="173" t="s">
        <v>20</v>
      </c>
      <c r="B18" s="141">
        <v>696724.76</v>
      </c>
      <c r="C18" s="174" t="s">
        <v>21</v>
      </c>
      <c r="D18" s="175">
        <v>1614.76</v>
      </c>
    </row>
    <row r="19" ht="25.4" customHeight="1" spans="1:4">
      <c r="A19" s="176" t="s">
        <v>22</v>
      </c>
      <c r="B19" s="121">
        <v>695810</v>
      </c>
      <c r="C19" s="143" t="s">
        <v>22</v>
      </c>
      <c r="D19" s="87"/>
    </row>
    <row r="20" ht="25.4" customHeight="1" spans="1:4">
      <c r="A20" s="176" t="s">
        <v>23</v>
      </c>
      <c r="B20" s="121">
        <v>914.76</v>
      </c>
      <c r="C20" s="143" t="s">
        <v>23</v>
      </c>
      <c r="D20" s="87">
        <v>1614.76</v>
      </c>
    </row>
    <row r="21" ht="25.4" customHeight="1" spans="1:4">
      <c r="A21" s="177" t="s">
        <v>24</v>
      </c>
      <c r="B21" s="141">
        <v>84266782.33</v>
      </c>
      <c r="C21" s="142" t="s">
        <v>25</v>
      </c>
      <c r="D21" s="137">
        <v>84266782.33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5"/>
  <sheetViews>
    <sheetView showZeros="0" workbookViewId="0">
      <selection activeCell="C19" sqref="C19"/>
    </sheetView>
  </sheetViews>
  <sheetFormatPr defaultColWidth="8" defaultRowHeight="14.25" customHeight="1"/>
  <cols>
    <col min="1" max="1" width="21.1333333333333" customWidth="1"/>
    <col min="2" max="2" width="35.275" customWidth="1"/>
    <col min="3" max="19" width="16.175" customWidth="1"/>
  </cols>
  <sheetData>
    <row r="1" ht="12" customHeight="1" spans="1:19">
      <c r="A1" s="147"/>
      <c r="J1" s="148"/>
      <c r="R1" s="2" t="s">
        <v>26</v>
      </c>
    </row>
    <row r="2" ht="36" customHeight="1" spans="1:19">
      <c r="A2" s="149" t="s">
        <v>27</v>
      </c>
      <c r="B2" s="26"/>
      <c r="C2" s="26"/>
      <c r="D2" s="26"/>
      <c r="E2" s="26"/>
      <c r="F2" s="26"/>
      <c r="G2" s="26"/>
      <c r="H2" s="26"/>
      <c r="I2" s="26"/>
      <c r="J2" s="45"/>
      <c r="K2" s="26"/>
      <c r="L2" s="26"/>
      <c r="M2" s="26"/>
      <c r="N2" s="26"/>
      <c r="O2" s="26"/>
      <c r="P2" s="26"/>
      <c r="Q2" s="26"/>
      <c r="R2" s="26"/>
      <c r="S2" s="26"/>
    </row>
    <row r="3" ht="20.25" customHeight="1" spans="1:19">
      <c r="A3" s="92" t="str">
        <f>"单位名称："&amp;"云南省地质勘查基金管理中心"</f>
        <v>单位名称：云南省地质勘查基金管理中心</v>
      </c>
      <c r="B3" s="6"/>
      <c r="C3" s="6"/>
      <c r="D3" s="6"/>
      <c r="E3" s="6"/>
      <c r="F3" s="6"/>
      <c r="G3" s="6"/>
      <c r="H3" s="6"/>
      <c r="I3" s="6"/>
      <c r="J3" s="150"/>
      <c r="K3" s="6"/>
      <c r="L3" s="6"/>
      <c r="M3" s="6"/>
      <c r="N3" s="7"/>
      <c r="O3" s="7"/>
      <c r="P3" s="7"/>
      <c r="Q3" s="7"/>
      <c r="R3" s="7" t="s">
        <v>2</v>
      </c>
      <c r="S3" s="7" t="s">
        <v>2</v>
      </c>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8">
        <v>10</v>
      </c>
      <c r="K7" s="28">
        <v>11</v>
      </c>
      <c r="L7" s="166">
        <v>12</v>
      </c>
      <c r="M7" s="28">
        <v>13</v>
      </c>
      <c r="N7" s="28">
        <v>14</v>
      </c>
      <c r="O7" s="28">
        <v>15</v>
      </c>
      <c r="P7" s="28">
        <v>16</v>
      </c>
      <c r="Q7" s="28">
        <v>17</v>
      </c>
      <c r="R7" s="28">
        <v>18</v>
      </c>
      <c r="S7" s="28">
        <v>19</v>
      </c>
    </row>
    <row r="8" ht="31.4" customHeight="1" spans="1:19">
      <c r="A8" s="29" t="s">
        <v>44</v>
      </c>
      <c r="B8" s="29" t="s">
        <v>45</v>
      </c>
      <c r="C8" s="22">
        <v>84266782.33</v>
      </c>
      <c r="D8" s="121">
        <v>83570057.57</v>
      </c>
      <c r="E8" s="87">
        <v>83569357.57</v>
      </c>
      <c r="F8" s="87"/>
      <c r="G8" s="87"/>
      <c r="H8" s="87"/>
      <c r="I8" s="87">
        <v>700</v>
      </c>
      <c r="J8" s="87"/>
      <c r="K8" s="87"/>
      <c r="L8" s="87"/>
      <c r="M8" s="87"/>
      <c r="N8" s="87">
        <v>700</v>
      </c>
      <c r="O8" s="87">
        <v>696724.76</v>
      </c>
      <c r="P8" s="87">
        <v>695810</v>
      </c>
      <c r="Q8" s="87"/>
      <c r="R8" s="87"/>
      <c r="S8" s="87">
        <v>914.76</v>
      </c>
    </row>
    <row r="9" ht="16.5" customHeight="1" spans="1:19">
      <c r="A9" s="167" t="s">
        <v>30</v>
      </c>
      <c r="B9" s="168"/>
      <c r="C9" s="121">
        <v>84266782.33</v>
      </c>
      <c r="D9" s="121">
        <v>83570057.57</v>
      </c>
      <c r="E9" s="87">
        <v>83569357.57</v>
      </c>
      <c r="F9" s="87"/>
      <c r="G9" s="87"/>
      <c r="H9" s="87"/>
      <c r="I9" s="87">
        <v>700</v>
      </c>
      <c r="J9" s="87"/>
      <c r="K9" s="87"/>
      <c r="L9" s="87"/>
      <c r="M9" s="87"/>
      <c r="N9" s="87">
        <v>700</v>
      </c>
      <c r="O9" s="87">
        <v>696724.76</v>
      </c>
      <c r="P9" s="87">
        <v>695810</v>
      </c>
      <c r="Q9" s="87"/>
      <c r="R9" s="87"/>
      <c r="S9" s="87">
        <v>914.76</v>
      </c>
    </row>
    <row r="12" customHeight="1" spans="1:19">
      <c r="C12" s="116"/>
    </row>
    <row r="15" customHeight="1" spans="1:19">
      <c r="C15" s="16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4"/>
  <sheetViews>
    <sheetView showZeros="0" workbookViewId="0">
      <selection activeCell="H29" sqref="H29"/>
    </sheetView>
  </sheetViews>
  <sheetFormatPr defaultColWidth="9.13333333333333" defaultRowHeight="14.25" customHeight="1"/>
  <cols>
    <col min="1" max="1" width="14.275" customWidth="1"/>
    <col min="2" max="2" width="32.5666666666667" customWidth="1"/>
    <col min="3" max="6" width="18.8583333333333" customWidth="1"/>
    <col min="7" max="7" width="21.275" customWidth="1"/>
    <col min="8" max="9" width="18.8583333333333" customWidth="1"/>
    <col min="10" max="10" width="17.8583333333333" customWidth="1"/>
    <col min="11" max="15" width="18.8583333333333" customWidth="1"/>
  </cols>
  <sheetData>
    <row r="1" ht="15.75" customHeight="1" spans="1:15">
      <c r="O1" s="54" t="s">
        <v>46</v>
      </c>
    </row>
    <row r="2" ht="28.5" customHeight="1" spans="1:15">
      <c r="A2" s="26" t="s">
        <v>47</v>
      </c>
      <c r="B2" s="26"/>
      <c r="C2" s="26"/>
      <c r="D2" s="26"/>
      <c r="E2" s="26"/>
      <c r="F2" s="26"/>
      <c r="G2" s="26"/>
      <c r="H2" s="26"/>
      <c r="I2" s="26"/>
      <c r="J2" s="26"/>
      <c r="K2" s="26"/>
      <c r="L2" s="26"/>
      <c r="M2" s="26"/>
      <c r="N2" s="26"/>
      <c r="O2" s="26"/>
    </row>
    <row r="3" ht="15" customHeight="1" spans="1:15">
      <c r="A3" s="100" t="str">
        <f>"单位名称："&amp;"云南省地质勘查基金管理中心"</f>
        <v>单位名称：云南省地质勘查基金管理中心</v>
      </c>
      <c r="B3" s="101"/>
      <c r="C3" s="57"/>
      <c r="D3" s="57"/>
      <c r="E3" s="57"/>
      <c r="F3" s="57"/>
      <c r="G3" s="6"/>
      <c r="H3" s="57"/>
      <c r="I3" s="57"/>
      <c r="J3" s="6"/>
      <c r="K3" s="57"/>
      <c r="L3" s="57"/>
      <c r="M3" s="6"/>
      <c r="N3" s="6"/>
      <c r="O3" s="102" t="s">
        <v>2</v>
      </c>
    </row>
    <row r="4" ht="18.75" customHeight="1" spans="1:15">
      <c r="A4" s="9" t="s">
        <v>48</v>
      </c>
      <c r="B4" s="9" t="s">
        <v>49</v>
      </c>
      <c r="C4" s="15" t="s">
        <v>30</v>
      </c>
      <c r="D4" s="61" t="s">
        <v>33</v>
      </c>
      <c r="E4" s="61"/>
      <c r="F4" s="61"/>
      <c r="G4" s="146" t="s">
        <v>34</v>
      </c>
      <c r="H4" s="9" t="s">
        <v>35</v>
      </c>
      <c r="I4" s="9" t="s">
        <v>50</v>
      </c>
      <c r="J4" s="10" t="s">
        <v>51</v>
      </c>
      <c r="K4" s="72" t="s">
        <v>52</v>
      </c>
      <c r="L4" s="72" t="s">
        <v>53</v>
      </c>
      <c r="M4" s="72" t="s">
        <v>54</v>
      </c>
      <c r="N4" s="72" t="s">
        <v>55</v>
      </c>
      <c r="O4" s="75" t="s">
        <v>56</v>
      </c>
    </row>
    <row r="5" ht="30" customHeight="1" spans="1:15">
      <c r="A5" s="18"/>
      <c r="B5" s="18"/>
      <c r="C5" s="18"/>
      <c r="D5" s="61" t="s">
        <v>32</v>
      </c>
      <c r="E5" s="61" t="s">
        <v>57</v>
      </c>
      <c r="F5" s="61" t="s">
        <v>58</v>
      </c>
      <c r="G5" s="18"/>
      <c r="H5" s="18"/>
      <c r="I5" s="18"/>
      <c r="J5" s="61" t="s">
        <v>32</v>
      </c>
      <c r="K5" s="83" t="s">
        <v>52</v>
      </c>
      <c r="L5" s="83" t="s">
        <v>53</v>
      </c>
      <c r="M5" s="83" t="s">
        <v>54</v>
      </c>
      <c r="N5" s="83" t="s">
        <v>55</v>
      </c>
      <c r="O5" s="83" t="s">
        <v>56</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59</v>
      </c>
      <c r="B7" s="29" t="s">
        <v>60</v>
      </c>
      <c r="C7" s="121">
        <v>96347.43</v>
      </c>
      <c r="D7" s="121">
        <v>96347.43</v>
      </c>
      <c r="E7" s="121">
        <v>96347.43</v>
      </c>
      <c r="F7" s="121"/>
      <c r="G7" s="87"/>
      <c r="H7" s="121"/>
      <c r="I7" s="121"/>
      <c r="J7" s="121"/>
      <c r="K7" s="121"/>
      <c r="L7" s="121"/>
      <c r="M7" s="87"/>
      <c r="N7" s="121"/>
      <c r="O7" s="121"/>
    </row>
    <row r="8" ht="20.25" customHeight="1" spans="1:15">
      <c r="A8" s="129" t="s">
        <v>61</v>
      </c>
      <c r="B8" s="129" t="s">
        <v>62</v>
      </c>
      <c r="C8" s="121">
        <v>91802.42</v>
      </c>
      <c r="D8" s="121">
        <v>91802.42</v>
      </c>
      <c r="E8" s="121">
        <v>91802.42</v>
      </c>
      <c r="F8" s="121"/>
      <c r="G8" s="87"/>
      <c r="H8" s="121"/>
      <c r="I8" s="121"/>
      <c r="J8" s="121"/>
      <c r="K8" s="121"/>
      <c r="L8" s="121"/>
      <c r="M8" s="87"/>
      <c r="N8" s="121"/>
      <c r="O8" s="121"/>
    </row>
    <row r="9" ht="20.25" customHeight="1" spans="1:15">
      <c r="A9" s="130" t="s">
        <v>63</v>
      </c>
      <c r="B9" s="130" t="s">
        <v>64</v>
      </c>
      <c r="C9" s="121">
        <v>91802.42</v>
      </c>
      <c r="D9" s="121">
        <v>91802.42</v>
      </c>
      <c r="E9" s="121">
        <v>91802.42</v>
      </c>
      <c r="F9" s="121"/>
      <c r="G9" s="87"/>
      <c r="H9" s="121"/>
      <c r="I9" s="121"/>
      <c r="J9" s="121"/>
      <c r="K9" s="121"/>
      <c r="L9" s="121"/>
      <c r="M9" s="87"/>
      <c r="N9" s="121"/>
      <c r="O9" s="121"/>
    </row>
    <row r="10" ht="20.25" customHeight="1" spans="1:15">
      <c r="A10" s="129" t="s">
        <v>65</v>
      </c>
      <c r="B10" s="129" t="s">
        <v>66</v>
      </c>
      <c r="C10" s="121">
        <v>4545.01</v>
      </c>
      <c r="D10" s="121">
        <v>4545.01</v>
      </c>
      <c r="E10" s="121">
        <v>4545.01</v>
      </c>
      <c r="F10" s="121"/>
      <c r="G10" s="87"/>
      <c r="H10" s="121"/>
      <c r="I10" s="121"/>
      <c r="J10" s="121"/>
      <c r="K10" s="121"/>
      <c r="L10" s="121"/>
      <c r="M10" s="87"/>
      <c r="N10" s="121"/>
      <c r="O10" s="121"/>
    </row>
    <row r="11" ht="20.25" customHeight="1" spans="1:15">
      <c r="A11" s="130" t="s">
        <v>67</v>
      </c>
      <c r="B11" s="130" t="s">
        <v>66</v>
      </c>
      <c r="C11" s="121">
        <v>4545.01</v>
      </c>
      <c r="D11" s="121">
        <v>4545.01</v>
      </c>
      <c r="E11" s="121">
        <v>4545.01</v>
      </c>
      <c r="F11" s="121"/>
      <c r="G11" s="87"/>
      <c r="H11" s="121"/>
      <c r="I11" s="121"/>
      <c r="J11" s="121"/>
      <c r="K11" s="121"/>
      <c r="L11" s="121"/>
      <c r="M11" s="87"/>
      <c r="N11" s="121"/>
      <c r="O11" s="121"/>
    </row>
    <row r="12" ht="20.25" customHeight="1" spans="1:15">
      <c r="A12" s="29" t="s">
        <v>68</v>
      </c>
      <c r="B12" s="29" t="s">
        <v>69</v>
      </c>
      <c r="C12" s="121">
        <v>87702.78</v>
      </c>
      <c r="D12" s="121">
        <v>87702.78</v>
      </c>
      <c r="E12" s="121">
        <v>87702.78</v>
      </c>
      <c r="F12" s="121"/>
      <c r="G12" s="87"/>
      <c r="H12" s="121"/>
      <c r="I12" s="121"/>
      <c r="J12" s="121"/>
      <c r="K12" s="121"/>
      <c r="L12" s="121"/>
      <c r="M12" s="87"/>
      <c r="N12" s="121"/>
      <c r="O12" s="121"/>
    </row>
    <row r="13" ht="20.25" customHeight="1" spans="1:15">
      <c r="A13" s="129" t="s">
        <v>70</v>
      </c>
      <c r="B13" s="129" t="s">
        <v>71</v>
      </c>
      <c r="C13" s="121">
        <v>87702.78</v>
      </c>
      <c r="D13" s="121">
        <v>87702.78</v>
      </c>
      <c r="E13" s="121">
        <v>87702.78</v>
      </c>
      <c r="F13" s="121"/>
      <c r="G13" s="87"/>
      <c r="H13" s="121"/>
      <c r="I13" s="121"/>
      <c r="J13" s="121"/>
      <c r="K13" s="121"/>
      <c r="L13" s="121"/>
      <c r="M13" s="87"/>
      <c r="N13" s="121"/>
      <c r="O13" s="121"/>
    </row>
    <row r="14" ht="20.25" customHeight="1" spans="1:15">
      <c r="A14" s="130" t="s">
        <v>72</v>
      </c>
      <c r="B14" s="130" t="s">
        <v>73</v>
      </c>
      <c r="C14" s="121">
        <v>57376.52</v>
      </c>
      <c r="D14" s="121">
        <v>57376.52</v>
      </c>
      <c r="E14" s="121">
        <v>57376.52</v>
      </c>
      <c r="F14" s="121"/>
      <c r="G14" s="87"/>
      <c r="H14" s="121"/>
      <c r="I14" s="121"/>
      <c r="J14" s="121"/>
      <c r="K14" s="121"/>
      <c r="L14" s="121"/>
      <c r="M14" s="87"/>
      <c r="N14" s="121"/>
      <c r="O14" s="121"/>
    </row>
    <row r="15" ht="20.25" customHeight="1" spans="1:15">
      <c r="A15" s="130" t="s">
        <v>74</v>
      </c>
      <c r="B15" s="130" t="s">
        <v>75</v>
      </c>
      <c r="C15" s="121">
        <v>28688.26</v>
      </c>
      <c r="D15" s="121">
        <v>28688.26</v>
      </c>
      <c r="E15" s="121">
        <v>28688.26</v>
      </c>
      <c r="F15" s="121"/>
      <c r="G15" s="87"/>
      <c r="H15" s="121"/>
      <c r="I15" s="121"/>
      <c r="J15" s="121"/>
      <c r="K15" s="121"/>
      <c r="L15" s="121"/>
      <c r="M15" s="87"/>
      <c r="N15" s="121"/>
      <c r="O15" s="121"/>
    </row>
    <row r="16" ht="20.25" customHeight="1" spans="1:15">
      <c r="A16" s="130" t="s">
        <v>76</v>
      </c>
      <c r="B16" s="130" t="s">
        <v>77</v>
      </c>
      <c r="C16" s="121">
        <v>1638</v>
      </c>
      <c r="D16" s="121">
        <v>1638</v>
      </c>
      <c r="E16" s="121">
        <v>1638</v>
      </c>
      <c r="F16" s="121"/>
      <c r="G16" s="87"/>
      <c r="H16" s="121"/>
      <c r="I16" s="121"/>
      <c r="J16" s="121"/>
      <c r="K16" s="121"/>
      <c r="L16" s="121"/>
      <c r="M16" s="87"/>
      <c r="N16" s="121"/>
      <c r="O16" s="121"/>
    </row>
    <row r="17" ht="20.25" customHeight="1" spans="1:15">
      <c r="A17" s="29" t="s">
        <v>78</v>
      </c>
      <c r="B17" s="29" t="s">
        <v>79</v>
      </c>
      <c r="C17" s="121">
        <v>84016087.46</v>
      </c>
      <c r="D17" s="121">
        <v>84016087.46</v>
      </c>
      <c r="E17" s="121">
        <v>668969.46</v>
      </c>
      <c r="F17" s="121">
        <v>83347118</v>
      </c>
      <c r="G17" s="87"/>
      <c r="H17" s="121"/>
      <c r="I17" s="121"/>
      <c r="J17" s="121"/>
      <c r="K17" s="121"/>
      <c r="L17" s="121"/>
      <c r="M17" s="87"/>
      <c r="N17" s="121"/>
      <c r="O17" s="121"/>
    </row>
    <row r="18" ht="20.25" customHeight="1" spans="1:15">
      <c r="A18" s="129" t="s">
        <v>80</v>
      </c>
      <c r="B18" s="129" t="s">
        <v>81</v>
      </c>
      <c r="C18" s="121">
        <v>84016087.46</v>
      </c>
      <c r="D18" s="121">
        <v>84016087.46</v>
      </c>
      <c r="E18" s="121">
        <v>668969.46</v>
      </c>
      <c r="F18" s="121">
        <v>83347118</v>
      </c>
      <c r="G18" s="87"/>
      <c r="H18" s="121"/>
      <c r="I18" s="121"/>
      <c r="J18" s="121"/>
      <c r="K18" s="121"/>
      <c r="L18" s="121"/>
      <c r="M18" s="87"/>
      <c r="N18" s="121"/>
      <c r="O18" s="121"/>
    </row>
    <row r="19" ht="20.25" customHeight="1" spans="1:15">
      <c r="A19" s="130" t="s">
        <v>82</v>
      </c>
      <c r="B19" s="130" t="s">
        <v>83</v>
      </c>
      <c r="C19" s="121">
        <v>83347118</v>
      </c>
      <c r="D19" s="121">
        <v>83347118</v>
      </c>
      <c r="E19" s="121"/>
      <c r="F19" s="121">
        <v>83347118</v>
      </c>
      <c r="G19" s="87"/>
      <c r="H19" s="121"/>
      <c r="I19" s="121"/>
      <c r="J19" s="121"/>
      <c r="K19" s="121"/>
      <c r="L19" s="121"/>
      <c r="M19" s="87"/>
      <c r="N19" s="121"/>
      <c r="O19" s="121"/>
    </row>
    <row r="20" ht="20.25" customHeight="1" spans="1:15">
      <c r="A20" s="130" t="s">
        <v>84</v>
      </c>
      <c r="B20" s="130" t="s">
        <v>85</v>
      </c>
      <c r="C20" s="121">
        <v>668969.46</v>
      </c>
      <c r="D20" s="121">
        <v>668969.46</v>
      </c>
      <c r="E20" s="121">
        <v>668969.46</v>
      </c>
      <c r="F20" s="121"/>
      <c r="G20" s="87"/>
      <c r="H20" s="121"/>
      <c r="I20" s="121"/>
      <c r="J20" s="121"/>
      <c r="K20" s="121"/>
      <c r="L20" s="121"/>
      <c r="M20" s="87"/>
      <c r="N20" s="121"/>
      <c r="O20" s="121"/>
    </row>
    <row r="21" ht="20.25" customHeight="1" spans="1:15">
      <c r="A21" s="29" t="s">
        <v>86</v>
      </c>
      <c r="B21" s="29" t="s">
        <v>87</v>
      </c>
      <c r="C21" s="121">
        <v>65029.9</v>
      </c>
      <c r="D21" s="121">
        <v>65029.9</v>
      </c>
      <c r="E21" s="121">
        <v>65029.9</v>
      </c>
      <c r="F21" s="121"/>
      <c r="G21" s="87"/>
      <c r="H21" s="121"/>
      <c r="I21" s="121"/>
      <c r="J21" s="121"/>
      <c r="K21" s="121"/>
      <c r="L21" s="121"/>
      <c r="M21" s="87"/>
      <c r="N21" s="121"/>
      <c r="O21" s="121"/>
    </row>
    <row r="22" ht="20.25" customHeight="1" spans="1:15">
      <c r="A22" s="129" t="s">
        <v>88</v>
      </c>
      <c r="B22" s="129" t="s">
        <v>89</v>
      </c>
      <c r="C22" s="121">
        <v>65029.9</v>
      </c>
      <c r="D22" s="121">
        <v>65029.9</v>
      </c>
      <c r="E22" s="121">
        <v>65029.9</v>
      </c>
      <c r="F22" s="121"/>
      <c r="G22" s="87"/>
      <c r="H22" s="121"/>
      <c r="I22" s="121"/>
      <c r="J22" s="121"/>
      <c r="K22" s="121"/>
      <c r="L22" s="121"/>
      <c r="M22" s="87"/>
      <c r="N22" s="121"/>
      <c r="O22" s="121"/>
    </row>
    <row r="23" ht="20.25" customHeight="1" spans="1:15">
      <c r="A23" s="130" t="s">
        <v>90</v>
      </c>
      <c r="B23" s="130" t="s">
        <v>91</v>
      </c>
      <c r="C23" s="121">
        <v>65029.9</v>
      </c>
      <c r="D23" s="121">
        <v>65029.9</v>
      </c>
      <c r="E23" s="121">
        <v>65029.9</v>
      </c>
      <c r="F23" s="121"/>
      <c r="G23" s="87"/>
      <c r="H23" s="121"/>
      <c r="I23" s="121"/>
      <c r="J23" s="121"/>
      <c r="K23" s="121"/>
      <c r="L23" s="121"/>
      <c r="M23" s="87"/>
      <c r="N23" s="121"/>
      <c r="O23" s="121"/>
    </row>
    <row r="24" ht="17.25" customHeight="1" spans="1:15">
      <c r="A24" s="103" t="s">
        <v>92</v>
      </c>
      <c r="B24" s="104" t="s">
        <v>92</v>
      </c>
      <c r="C24" s="121">
        <v>84265167.57</v>
      </c>
      <c r="D24" s="121">
        <v>84265167.57</v>
      </c>
      <c r="E24" s="121">
        <v>918049.57</v>
      </c>
      <c r="F24" s="121">
        <v>83347118</v>
      </c>
      <c r="G24" s="87"/>
      <c r="H24" s="121"/>
      <c r="I24" s="121"/>
      <c r="J24" s="121"/>
      <c r="K24" s="121"/>
      <c r="L24" s="121"/>
      <c r="M24" s="87"/>
      <c r="N24" s="121"/>
      <c r="O24" s="121"/>
    </row>
  </sheetData>
  <mergeCells count="11">
    <mergeCell ref="A2:O2"/>
    <mergeCell ref="A3:L3"/>
    <mergeCell ref="D4:F4"/>
    <mergeCell ref="J4:O4"/>
    <mergeCell ref="A24:B24"/>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8"/>
  <sheetViews>
    <sheetView showZeros="0" workbookViewId="0">
      <selection activeCell="B20" sqref="B20"/>
    </sheetView>
  </sheetViews>
  <sheetFormatPr defaultColWidth="9.13333333333333" defaultRowHeight="14.25" customHeight="1" outlineLevelCol="3"/>
  <cols>
    <col min="1" max="1" width="49.275" customWidth="1"/>
    <col min="2" max="2" width="43.3166666666667" customWidth="1"/>
    <col min="3" max="3" width="48.5666666666667" customWidth="1"/>
    <col min="4" max="4" width="41.175" customWidth="1"/>
  </cols>
  <sheetData>
    <row r="1" customHeight="1" spans="1:4">
      <c r="D1" s="91" t="s">
        <v>93</v>
      </c>
    </row>
    <row r="2" ht="31.5" customHeight="1" spans="1:4">
      <c r="A2" s="44" t="s">
        <v>94</v>
      </c>
      <c r="B2" s="133"/>
      <c r="C2" s="133"/>
      <c r="D2" s="133"/>
    </row>
    <row r="3" ht="17.25" customHeight="1" spans="1:4">
      <c r="A3" s="4" t="str">
        <f>"单位名称："&amp;"云南省地质勘查基金管理中心"</f>
        <v>单位名称：云南省地质勘查基金管理中心</v>
      </c>
      <c r="B3" s="134"/>
      <c r="C3" s="134"/>
      <c r="D3" s="93" t="s">
        <v>2</v>
      </c>
    </row>
    <row r="4" ht="24.65" customHeight="1" spans="1:4">
      <c r="A4" s="10" t="s">
        <v>3</v>
      </c>
      <c r="B4" s="12"/>
      <c r="C4" s="10" t="s">
        <v>4</v>
      </c>
      <c r="D4" s="12"/>
    </row>
    <row r="5" ht="15.65" customHeight="1" spans="1:4">
      <c r="A5" s="15" t="s">
        <v>5</v>
      </c>
      <c r="B5" s="135" t="s">
        <v>6</v>
      </c>
      <c r="C5" s="15" t="s">
        <v>95</v>
      </c>
      <c r="D5" s="135" t="s">
        <v>6</v>
      </c>
    </row>
    <row r="6" ht="14.15" customHeight="1" spans="1:4">
      <c r="A6" s="18"/>
      <c r="B6" s="17"/>
      <c r="C6" s="18"/>
      <c r="D6" s="17"/>
    </row>
    <row r="7" ht="29.15" customHeight="1" spans="1:4">
      <c r="A7" s="136" t="s">
        <v>96</v>
      </c>
      <c r="B7" s="137">
        <v>83569357.57</v>
      </c>
      <c r="C7" s="138" t="s">
        <v>97</v>
      </c>
      <c r="D7" s="137">
        <v>84265167.57</v>
      </c>
    </row>
    <row r="8" ht="29.15" customHeight="1" spans="1:4">
      <c r="A8" s="139" t="s">
        <v>98</v>
      </c>
      <c r="B8" s="87">
        <v>83569357.57</v>
      </c>
      <c r="C8" s="110" t="str">
        <f>"（一）"&amp;"社会保障和就业支出"</f>
        <v>（一）社会保障和就业支出</v>
      </c>
      <c r="D8" s="87">
        <v>96347.43</v>
      </c>
    </row>
    <row r="9" ht="29.15" customHeight="1" spans="1:4">
      <c r="A9" s="139" t="s">
        <v>99</v>
      </c>
      <c r="B9" s="87"/>
      <c r="C9" s="110" t="str">
        <f>"（二）"&amp;"卫生健康支出"</f>
        <v>（二）卫生健康支出</v>
      </c>
      <c r="D9" s="87">
        <v>87702.78</v>
      </c>
    </row>
    <row r="10" ht="29.15" customHeight="1" spans="1:4">
      <c r="A10" s="139" t="s">
        <v>100</v>
      </c>
      <c r="B10" s="87"/>
      <c r="C10" s="110" t="str">
        <f>"（三）"&amp;"自然资源海洋气象等支出"</f>
        <v>（三）自然资源海洋气象等支出</v>
      </c>
      <c r="D10" s="87">
        <v>84016087.46</v>
      </c>
    </row>
    <row r="11" ht="29.15" customHeight="1" spans="1:4">
      <c r="A11" s="140" t="s">
        <v>101</v>
      </c>
      <c r="B11" s="141">
        <v>695810</v>
      </c>
      <c r="C11" s="110" t="str">
        <f>"（四）"&amp;"住房保障支出"</f>
        <v>（四）住房保障支出</v>
      </c>
      <c r="D11" s="87">
        <v>65029.9</v>
      </c>
    </row>
    <row r="12" ht="29.15" customHeight="1" spans="1:4">
      <c r="A12" s="139" t="s">
        <v>98</v>
      </c>
      <c r="B12" s="121">
        <v>695810</v>
      </c>
      <c r="C12" s="142"/>
      <c r="D12" s="141"/>
    </row>
    <row r="13" ht="29.15" customHeight="1" spans="1:4">
      <c r="A13" s="143" t="s">
        <v>99</v>
      </c>
      <c r="B13" s="121"/>
      <c r="C13" s="142"/>
      <c r="D13" s="141"/>
    </row>
    <row r="14" ht="29.15" customHeight="1" spans="1:4">
      <c r="A14" s="143" t="s">
        <v>100</v>
      </c>
      <c r="B14" s="141"/>
      <c r="C14" s="142"/>
      <c r="D14" s="141"/>
    </row>
    <row r="15" ht="29.15" customHeight="1" spans="1:4">
      <c r="A15" s="144"/>
      <c r="B15" s="141"/>
      <c r="C15" s="145" t="s">
        <v>102</v>
      </c>
      <c r="D15" s="141"/>
    </row>
    <row r="16" ht="29.15" customHeight="1" spans="1:4">
      <c r="A16" s="144" t="s">
        <v>103</v>
      </c>
      <c r="B16" s="141">
        <v>84265167.57</v>
      </c>
      <c r="C16" s="142" t="s">
        <v>25</v>
      </c>
      <c r="D16" s="141">
        <v>84265167.57</v>
      </c>
    </row>
    <row r="18" customHeight="1" spans="2:2">
      <c r="B18" s="116"/>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4"/>
  <sheetViews>
    <sheetView showZeros="0" workbookViewId="0">
      <selection activeCell="H29" sqref="H29"/>
    </sheetView>
  </sheetViews>
  <sheetFormatPr defaultColWidth="9.13333333333333" defaultRowHeight="14.25" customHeight="1" outlineLevelCol="6"/>
  <cols>
    <col min="1" max="1" width="20.1333333333333" customWidth="1"/>
    <col min="2" max="2" width="37.3166666666667" customWidth="1"/>
    <col min="3" max="3" width="24.275" customWidth="1"/>
    <col min="4" max="6" width="25.025" customWidth="1"/>
    <col min="7" max="7" width="24.275" customWidth="1"/>
  </cols>
  <sheetData>
    <row r="1" ht="12" customHeight="1" spans="1:7">
      <c r="D1" s="106"/>
      <c r="F1" s="54"/>
      <c r="G1" s="54" t="s">
        <v>104</v>
      </c>
    </row>
    <row r="2" ht="39" customHeight="1" spans="1:7">
      <c r="A2" s="3" t="s">
        <v>105</v>
      </c>
      <c r="B2" s="3"/>
      <c r="C2" s="3"/>
      <c r="D2" s="3"/>
      <c r="E2" s="3"/>
      <c r="F2" s="3"/>
      <c r="G2" s="3"/>
    </row>
    <row r="3" ht="18" customHeight="1" spans="1:7">
      <c r="A3" s="4" t="str">
        <f>"单位名称："&amp;"云南省地质勘查基金管理中心"</f>
        <v>单位名称：云南省地质勘查基金管理中心</v>
      </c>
      <c r="F3" s="102"/>
      <c r="G3" s="102" t="s">
        <v>2</v>
      </c>
    </row>
    <row r="4" ht="20.25" customHeight="1" spans="1:7">
      <c r="A4" s="123" t="s">
        <v>106</v>
      </c>
      <c r="B4" s="124"/>
      <c r="C4" s="125" t="s">
        <v>30</v>
      </c>
      <c r="D4" s="11" t="s">
        <v>57</v>
      </c>
      <c r="E4" s="11"/>
      <c r="F4" s="12"/>
      <c r="G4" s="125" t="s">
        <v>58</v>
      </c>
    </row>
    <row r="5" ht="20.25" customHeight="1" spans="1:7">
      <c r="A5" s="126" t="s">
        <v>48</v>
      </c>
      <c r="B5" s="127" t="s">
        <v>49</v>
      </c>
      <c r="C5" s="94"/>
      <c r="D5" s="94" t="s">
        <v>32</v>
      </c>
      <c r="E5" s="94" t="s">
        <v>107</v>
      </c>
      <c r="F5" s="94" t="s">
        <v>108</v>
      </c>
      <c r="G5" s="94"/>
    </row>
    <row r="6" ht="13.5" customHeight="1" spans="1:7">
      <c r="A6" s="128" t="s">
        <v>109</v>
      </c>
      <c r="B6" s="128" t="s">
        <v>110</v>
      </c>
      <c r="C6" s="128" t="s">
        <v>111</v>
      </c>
      <c r="D6" s="61"/>
      <c r="E6" s="128" t="s">
        <v>112</v>
      </c>
      <c r="F6" s="128" t="s">
        <v>113</v>
      </c>
      <c r="G6" s="128" t="s">
        <v>114</v>
      </c>
    </row>
    <row r="7" ht="18" customHeight="1" spans="1:7">
      <c r="A7" s="29" t="s">
        <v>59</v>
      </c>
      <c r="B7" s="29" t="s">
        <v>60</v>
      </c>
      <c r="C7" s="22">
        <v>96347.43</v>
      </c>
      <c r="D7" s="22">
        <v>96347.43</v>
      </c>
      <c r="E7" s="22">
        <v>96347.43</v>
      </c>
      <c r="F7" s="22"/>
      <c r="G7" s="22"/>
    </row>
    <row r="8" ht="18" customHeight="1" spans="1:7">
      <c r="A8" s="29" t="s">
        <v>61</v>
      </c>
      <c r="B8" s="129" t="s">
        <v>62</v>
      </c>
      <c r="C8" s="22">
        <v>91802.42</v>
      </c>
      <c r="D8" s="22">
        <v>91802.42</v>
      </c>
      <c r="E8" s="22">
        <v>91802.42</v>
      </c>
      <c r="F8" s="22"/>
      <c r="G8" s="22"/>
    </row>
    <row r="9" ht="18" customHeight="1" spans="1:7">
      <c r="A9" s="29" t="s">
        <v>63</v>
      </c>
      <c r="B9" s="130" t="s">
        <v>64</v>
      </c>
      <c r="C9" s="22">
        <v>91802.42</v>
      </c>
      <c r="D9" s="22">
        <v>91802.42</v>
      </c>
      <c r="E9" s="22">
        <v>91802.42</v>
      </c>
      <c r="F9" s="22"/>
      <c r="G9" s="22"/>
    </row>
    <row r="10" ht="18" customHeight="1" spans="1:7">
      <c r="A10" s="29" t="s">
        <v>65</v>
      </c>
      <c r="B10" s="129" t="s">
        <v>66</v>
      </c>
      <c r="C10" s="22">
        <v>4545.01</v>
      </c>
      <c r="D10" s="22">
        <v>4545.01</v>
      </c>
      <c r="E10" s="22">
        <v>4545.01</v>
      </c>
      <c r="F10" s="22"/>
      <c r="G10" s="22"/>
    </row>
    <row r="11" ht="18" customHeight="1" spans="1:7">
      <c r="A11" s="29" t="s">
        <v>67</v>
      </c>
      <c r="B11" s="130" t="s">
        <v>66</v>
      </c>
      <c r="C11" s="22">
        <v>4545.01</v>
      </c>
      <c r="D11" s="22">
        <v>4545.01</v>
      </c>
      <c r="E11" s="22">
        <v>4545.01</v>
      </c>
      <c r="F11" s="22"/>
      <c r="G11" s="22"/>
    </row>
    <row r="12" ht="18" customHeight="1" spans="1:7">
      <c r="A12" s="29" t="s">
        <v>68</v>
      </c>
      <c r="B12" s="29" t="s">
        <v>69</v>
      </c>
      <c r="C12" s="22">
        <v>87702.78</v>
      </c>
      <c r="D12" s="22">
        <v>87702.78</v>
      </c>
      <c r="E12" s="22">
        <v>87702.78</v>
      </c>
      <c r="F12" s="22"/>
      <c r="G12" s="22"/>
    </row>
    <row r="13" ht="18" customHeight="1" spans="1:7">
      <c r="A13" s="29" t="s">
        <v>70</v>
      </c>
      <c r="B13" s="129" t="s">
        <v>71</v>
      </c>
      <c r="C13" s="22">
        <v>87702.78</v>
      </c>
      <c r="D13" s="22">
        <v>87702.78</v>
      </c>
      <c r="E13" s="22">
        <v>87702.78</v>
      </c>
      <c r="F13" s="22"/>
      <c r="G13" s="22"/>
    </row>
    <row r="14" ht="18" customHeight="1" spans="1:7">
      <c r="A14" s="29" t="s">
        <v>72</v>
      </c>
      <c r="B14" s="130" t="s">
        <v>73</v>
      </c>
      <c r="C14" s="22">
        <v>57376.52</v>
      </c>
      <c r="D14" s="22">
        <v>57376.52</v>
      </c>
      <c r="E14" s="22">
        <v>57376.52</v>
      </c>
      <c r="F14" s="22"/>
      <c r="G14" s="22"/>
    </row>
    <row r="15" ht="18" customHeight="1" spans="1:7">
      <c r="A15" s="29" t="s">
        <v>74</v>
      </c>
      <c r="B15" s="130" t="s">
        <v>75</v>
      </c>
      <c r="C15" s="22">
        <v>28688.26</v>
      </c>
      <c r="D15" s="22">
        <v>28688.26</v>
      </c>
      <c r="E15" s="22">
        <v>28688.26</v>
      </c>
      <c r="F15" s="22"/>
      <c r="G15" s="22"/>
    </row>
    <row r="16" ht="18" customHeight="1" spans="1:7">
      <c r="A16" s="29" t="s">
        <v>76</v>
      </c>
      <c r="B16" s="130" t="s">
        <v>77</v>
      </c>
      <c r="C16" s="22">
        <v>1638</v>
      </c>
      <c r="D16" s="22">
        <v>1638</v>
      </c>
      <c r="E16" s="22">
        <v>1638</v>
      </c>
      <c r="F16" s="22"/>
      <c r="G16" s="22"/>
    </row>
    <row r="17" ht="18" customHeight="1" spans="1:7">
      <c r="A17" s="29" t="s">
        <v>78</v>
      </c>
      <c r="B17" s="29" t="s">
        <v>79</v>
      </c>
      <c r="C17" s="22">
        <v>83320277.46</v>
      </c>
      <c r="D17" s="22">
        <v>668969.46</v>
      </c>
      <c r="E17" s="22">
        <v>618623</v>
      </c>
      <c r="F17" s="22">
        <v>50346.46</v>
      </c>
      <c r="G17" s="22">
        <v>82651308</v>
      </c>
    </row>
    <row r="18" ht="18" customHeight="1" spans="1:7">
      <c r="A18" s="29" t="s">
        <v>80</v>
      </c>
      <c r="B18" s="129" t="s">
        <v>81</v>
      </c>
      <c r="C18" s="22">
        <v>83320277.46</v>
      </c>
      <c r="D18" s="22">
        <v>668969.46</v>
      </c>
      <c r="E18" s="22">
        <v>618623</v>
      </c>
      <c r="F18" s="22">
        <v>50346.46</v>
      </c>
      <c r="G18" s="22">
        <v>82651308</v>
      </c>
    </row>
    <row r="19" ht="18" customHeight="1" spans="1:7">
      <c r="A19" s="29" t="s">
        <v>82</v>
      </c>
      <c r="B19" s="130" t="s">
        <v>83</v>
      </c>
      <c r="C19" s="22">
        <v>82651308</v>
      </c>
      <c r="D19" s="22"/>
      <c r="E19" s="22"/>
      <c r="F19" s="22"/>
      <c r="G19" s="22">
        <v>82651308</v>
      </c>
    </row>
    <row r="20" ht="18" customHeight="1" spans="1:7">
      <c r="A20" s="29" t="s">
        <v>84</v>
      </c>
      <c r="B20" s="130" t="s">
        <v>85</v>
      </c>
      <c r="C20" s="22">
        <v>668969.46</v>
      </c>
      <c r="D20" s="22">
        <v>668969.46</v>
      </c>
      <c r="E20" s="22">
        <v>618623</v>
      </c>
      <c r="F20" s="22">
        <v>50346.46</v>
      </c>
      <c r="G20" s="22"/>
    </row>
    <row r="21" ht="18" customHeight="1" spans="1:7">
      <c r="A21" s="29" t="s">
        <v>86</v>
      </c>
      <c r="B21" s="29" t="s">
        <v>87</v>
      </c>
      <c r="C21" s="22">
        <v>65029.9</v>
      </c>
      <c r="D21" s="22">
        <v>65029.9</v>
      </c>
      <c r="E21" s="22">
        <v>65029.9</v>
      </c>
      <c r="F21" s="22"/>
      <c r="G21" s="22"/>
    </row>
    <row r="22" ht="18" customHeight="1" spans="1:7">
      <c r="A22" s="29" t="s">
        <v>88</v>
      </c>
      <c r="B22" s="129" t="s">
        <v>89</v>
      </c>
      <c r="C22" s="22">
        <v>65029.9</v>
      </c>
      <c r="D22" s="22">
        <v>65029.9</v>
      </c>
      <c r="E22" s="22">
        <v>65029.9</v>
      </c>
      <c r="F22" s="22"/>
      <c r="G22" s="22"/>
    </row>
    <row r="23" ht="18" customHeight="1" spans="1:7">
      <c r="A23" s="29" t="s">
        <v>90</v>
      </c>
      <c r="B23" s="130" t="s">
        <v>91</v>
      </c>
      <c r="C23" s="22">
        <v>65029.9</v>
      </c>
      <c r="D23" s="22">
        <v>65029.9</v>
      </c>
      <c r="E23" s="22">
        <v>65029.9</v>
      </c>
      <c r="F23" s="22"/>
      <c r="G23" s="22"/>
    </row>
    <row r="24" ht="18" customHeight="1" spans="1:7">
      <c r="A24" s="131" t="s">
        <v>92</v>
      </c>
      <c r="B24" s="132" t="s">
        <v>92</v>
      </c>
      <c r="C24" s="22">
        <v>83569357.57</v>
      </c>
      <c r="D24" s="22">
        <v>918049.57</v>
      </c>
      <c r="E24" s="22">
        <v>867703.11</v>
      </c>
      <c r="F24" s="22">
        <v>50346.46</v>
      </c>
      <c r="G24" s="22">
        <v>82651308</v>
      </c>
    </row>
  </sheetData>
  <mergeCells count="7">
    <mergeCell ref="A2:G2"/>
    <mergeCell ref="A3:E3"/>
    <mergeCell ref="A4:B4"/>
    <mergeCell ref="D4:F4"/>
    <mergeCell ref="A24:B24"/>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9" sqref="A9"/>
    </sheetView>
  </sheetViews>
  <sheetFormatPr defaultColWidth="9.13333333333333" defaultRowHeight="14.25" customHeight="1" outlineLevelRow="7" outlineLevelCol="5"/>
  <cols>
    <col min="1" max="1" width="27.425" customWidth="1"/>
    <col min="2" max="6" width="31.175" customWidth="1"/>
  </cols>
  <sheetData>
    <row r="1" ht="12" customHeight="1" spans="1:6">
      <c r="A1" s="117"/>
      <c r="B1" s="117"/>
      <c r="C1" s="59"/>
      <c r="F1" s="58" t="s">
        <v>115</v>
      </c>
    </row>
    <row r="2" ht="25.5" customHeight="1" spans="1:6">
      <c r="A2" s="118" t="s">
        <v>116</v>
      </c>
      <c r="B2" s="118"/>
      <c r="C2" s="118"/>
      <c r="D2" s="118"/>
      <c r="E2" s="118"/>
      <c r="F2" s="118"/>
    </row>
    <row r="3" ht="15.75" customHeight="1" spans="1:6">
      <c r="A3" s="4" t="str">
        <f>"单位名称："&amp;"云南省地质勘查基金管理中心"</f>
        <v>单位名称：云南省地质勘查基金管理中心</v>
      </c>
      <c r="B3" s="117"/>
      <c r="C3" s="59"/>
      <c r="F3" s="58" t="s">
        <v>117</v>
      </c>
    </row>
    <row r="4" ht="19.5" customHeight="1" spans="1:6">
      <c r="A4" s="9" t="s">
        <v>118</v>
      </c>
      <c r="B4" s="15" t="s">
        <v>119</v>
      </c>
      <c r="C4" s="10" t="s">
        <v>120</v>
      </c>
      <c r="D4" s="11"/>
      <c r="E4" s="12"/>
      <c r="F4" s="15" t="s">
        <v>121</v>
      </c>
    </row>
    <row r="5" ht="19.5" customHeight="1" spans="1:6">
      <c r="A5" s="17"/>
      <c r="B5" s="18"/>
      <c r="C5" s="61" t="s">
        <v>32</v>
      </c>
      <c r="D5" s="61" t="s">
        <v>122</v>
      </c>
      <c r="E5" s="61" t="s">
        <v>123</v>
      </c>
      <c r="F5" s="18"/>
    </row>
    <row r="6" ht="18.75" customHeight="1" spans="1:6">
      <c r="A6" s="119">
        <v>1</v>
      </c>
      <c r="B6" s="119">
        <v>2</v>
      </c>
      <c r="C6" s="120">
        <v>3</v>
      </c>
      <c r="D6" s="119">
        <v>4</v>
      </c>
      <c r="E6" s="119">
        <v>5</v>
      </c>
      <c r="F6" s="119">
        <v>6</v>
      </c>
    </row>
    <row r="7" ht="18.75" customHeight="1" spans="1:6">
      <c r="A7" s="121"/>
      <c r="B7" s="121"/>
      <c r="C7" s="122"/>
      <c r="D7" s="121"/>
      <c r="E7" s="121"/>
      <c r="F7" s="121"/>
    </row>
    <row r="8" ht="22" customHeight="1" spans="1:6">
      <c r="A8" t="s">
        <v>124</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8"/>
  <sheetViews>
    <sheetView showZeros="0" topLeftCell="A18" workbookViewId="0">
      <selection activeCell="H30" sqref="H30"/>
    </sheetView>
  </sheetViews>
  <sheetFormatPr defaultColWidth="9.13333333333333" defaultRowHeight="14.25" customHeight="1"/>
  <cols>
    <col min="1" max="1" width="28.7" customWidth="1"/>
    <col min="2" max="3" width="23.8583333333333" customWidth="1"/>
    <col min="4" max="4" width="14.6" customWidth="1"/>
    <col min="5" max="5" width="18.4583333333333" customWidth="1"/>
    <col min="6" max="6" width="14.7416666666667" customWidth="1"/>
    <col min="7" max="7" width="18.875" customWidth="1"/>
    <col min="8" max="13" width="15.3166666666667" customWidth="1"/>
    <col min="14" max="16" width="14.7416666666667" customWidth="1"/>
    <col min="17" max="17" width="14.875" customWidth="1"/>
    <col min="18" max="23" width="15.025" customWidth="1"/>
  </cols>
  <sheetData>
    <row r="1" ht="13.5" customHeight="1" spans="1:23">
      <c r="D1" s="1"/>
      <c r="E1" s="1"/>
      <c r="F1" s="1"/>
      <c r="G1" s="1"/>
      <c r="U1" s="106"/>
      <c r="W1" s="54" t="s">
        <v>125</v>
      </c>
    </row>
    <row r="2" ht="20" customHeight="1" spans="1:23">
      <c r="A2" s="26" t="s">
        <v>126</v>
      </c>
      <c r="B2" s="26"/>
      <c r="C2" s="26"/>
      <c r="D2" s="26"/>
      <c r="E2" s="26"/>
      <c r="F2" s="26"/>
      <c r="G2" s="26"/>
      <c r="H2" s="26"/>
      <c r="I2" s="26"/>
      <c r="J2" s="26"/>
      <c r="K2" s="26"/>
      <c r="L2" s="26"/>
      <c r="M2" s="26"/>
      <c r="N2" s="26"/>
      <c r="O2" s="26"/>
      <c r="P2" s="26"/>
      <c r="Q2" s="26"/>
      <c r="R2" s="26"/>
      <c r="S2" s="26"/>
      <c r="T2" s="26"/>
      <c r="U2" s="26"/>
      <c r="V2" s="26"/>
      <c r="W2" s="26"/>
    </row>
    <row r="3" ht="22" customHeight="1" spans="1:23">
      <c r="A3" s="4" t="str">
        <f>"单位名称："&amp;"云南省地质勘查基金管理中心"</f>
        <v>单位名称：云南省地质勘查基金管理中心</v>
      </c>
      <c r="B3" s="5"/>
      <c r="C3" s="5"/>
      <c r="D3" s="5"/>
      <c r="E3" s="5"/>
      <c r="F3" s="5"/>
      <c r="G3" s="5"/>
      <c r="H3" s="6"/>
      <c r="I3" s="6"/>
      <c r="J3" s="6"/>
      <c r="K3" s="6"/>
      <c r="L3" s="6"/>
      <c r="M3" s="6"/>
      <c r="N3" s="6"/>
      <c r="O3" s="6"/>
      <c r="P3" s="6"/>
      <c r="Q3" s="6"/>
      <c r="U3" s="106"/>
      <c r="W3" s="102" t="s">
        <v>117</v>
      </c>
    </row>
    <row r="4" ht="21.75" customHeight="1" spans="1:23">
      <c r="A4" s="8" t="s">
        <v>127</v>
      </c>
      <c r="B4" s="8" t="s">
        <v>128</v>
      </c>
      <c r="C4" s="8" t="s">
        <v>129</v>
      </c>
      <c r="D4" s="9" t="s">
        <v>130</v>
      </c>
      <c r="E4" s="9" t="s">
        <v>131</v>
      </c>
      <c r="F4" s="9" t="s">
        <v>132</v>
      </c>
      <c r="G4" s="9" t="s">
        <v>133</v>
      </c>
      <c r="H4" s="61" t="s">
        <v>134</v>
      </c>
      <c r="I4" s="61"/>
      <c r="J4" s="61"/>
      <c r="K4" s="61"/>
      <c r="L4" s="108"/>
      <c r="M4" s="108"/>
      <c r="N4" s="108"/>
      <c r="O4" s="108"/>
      <c r="P4" s="108"/>
      <c r="Q4" s="46"/>
      <c r="R4" s="61"/>
      <c r="S4" s="61"/>
      <c r="T4" s="61"/>
      <c r="U4" s="61"/>
      <c r="V4" s="61"/>
      <c r="W4" s="61"/>
    </row>
    <row r="5" ht="21.75" customHeight="1" spans="1:23">
      <c r="A5" s="13"/>
      <c r="B5" s="13"/>
      <c r="C5" s="13"/>
      <c r="D5" s="14"/>
      <c r="E5" s="14"/>
      <c r="F5" s="14"/>
      <c r="G5" s="14"/>
      <c r="H5" s="61" t="s">
        <v>30</v>
      </c>
      <c r="I5" s="46" t="s">
        <v>33</v>
      </c>
      <c r="J5" s="46"/>
      <c r="K5" s="46"/>
      <c r="L5" s="108"/>
      <c r="M5" s="108"/>
      <c r="N5" s="108" t="s">
        <v>135</v>
      </c>
      <c r="O5" s="108"/>
      <c r="P5" s="108"/>
      <c r="Q5" s="46" t="s">
        <v>36</v>
      </c>
      <c r="R5" s="61" t="s">
        <v>51</v>
      </c>
      <c r="S5" s="46"/>
      <c r="T5" s="46"/>
      <c r="U5" s="46"/>
      <c r="V5" s="46"/>
      <c r="W5" s="46"/>
    </row>
    <row r="6" ht="15" customHeight="1" spans="1:23">
      <c r="A6" s="16"/>
      <c r="B6" s="16"/>
      <c r="C6" s="16"/>
      <c r="D6" s="17"/>
      <c r="E6" s="17"/>
      <c r="F6" s="17"/>
      <c r="G6" s="17"/>
      <c r="H6" s="61"/>
      <c r="I6" s="46" t="s">
        <v>136</v>
      </c>
      <c r="J6" s="46" t="s">
        <v>137</v>
      </c>
      <c r="K6" s="46" t="s">
        <v>138</v>
      </c>
      <c r="L6" s="113" t="s">
        <v>139</v>
      </c>
      <c r="M6" s="113" t="s">
        <v>140</v>
      </c>
      <c r="N6" s="113" t="s">
        <v>33</v>
      </c>
      <c r="O6" s="113" t="s">
        <v>34</v>
      </c>
      <c r="P6" s="113" t="s">
        <v>35</v>
      </c>
      <c r="Q6" s="46"/>
      <c r="R6" s="46" t="s">
        <v>32</v>
      </c>
      <c r="S6" s="46" t="s">
        <v>43</v>
      </c>
      <c r="T6" s="46" t="s">
        <v>141</v>
      </c>
      <c r="U6" s="46" t="s">
        <v>39</v>
      </c>
      <c r="V6" s="46" t="s">
        <v>40</v>
      </c>
      <c r="W6" s="46" t="s">
        <v>41</v>
      </c>
    </row>
    <row r="7" ht="27.75" customHeight="1" spans="1:23">
      <c r="A7" s="16"/>
      <c r="B7" s="16"/>
      <c r="C7" s="16"/>
      <c r="D7" s="17"/>
      <c r="E7" s="17"/>
      <c r="F7" s="17"/>
      <c r="G7" s="17"/>
      <c r="H7" s="61"/>
      <c r="I7" s="46"/>
      <c r="J7" s="46"/>
      <c r="K7" s="46"/>
      <c r="L7" s="113"/>
      <c r="M7" s="113"/>
      <c r="N7" s="113"/>
      <c r="O7" s="113"/>
      <c r="P7" s="113"/>
      <c r="Q7" s="46"/>
      <c r="R7" s="46"/>
      <c r="S7" s="46"/>
      <c r="T7" s="46"/>
      <c r="U7" s="46"/>
      <c r="V7" s="46"/>
      <c r="W7" s="46"/>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110" t="s">
        <v>45</v>
      </c>
      <c r="B9" s="111"/>
      <c r="C9" s="110"/>
      <c r="D9" s="110"/>
      <c r="E9" s="110"/>
      <c r="F9" s="110"/>
      <c r="G9" s="110"/>
      <c r="H9" s="22">
        <v>918049.57</v>
      </c>
      <c r="I9" s="22">
        <v>918049.57</v>
      </c>
      <c r="J9" s="22">
        <v>224440.53</v>
      </c>
      <c r="K9" s="22"/>
      <c r="L9" s="22">
        <v>693609.04</v>
      </c>
      <c r="M9" s="22"/>
      <c r="N9" s="22"/>
      <c r="O9" s="22"/>
      <c r="P9" s="22"/>
      <c r="Q9" s="22"/>
      <c r="R9" s="22"/>
      <c r="S9" s="22"/>
      <c r="T9" s="22"/>
      <c r="U9" s="22"/>
      <c r="V9" s="22"/>
      <c r="W9" s="22"/>
    </row>
    <row r="10" ht="31.4" customHeight="1" spans="1:23">
      <c r="A10" s="115" t="s">
        <v>45</v>
      </c>
      <c r="B10" s="111" t="s">
        <v>142</v>
      </c>
      <c r="C10" s="110" t="s">
        <v>143</v>
      </c>
      <c r="D10" s="110" t="s">
        <v>84</v>
      </c>
      <c r="E10" s="110" t="s">
        <v>85</v>
      </c>
      <c r="F10" s="110" t="s">
        <v>144</v>
      </c>
      <c r="G10" s="110" t="s">
        <v>145</v>
      </c>
      <c r="H10" s="22">
        <v>269844</v>
      </c>
      <c r="I10" s="22">
        <v>269844</v>
      </c>
      <c r="J10" s="22">
        <v>67461</v>
      </c>
      <c r="K10" s="22"/>
      <c r="L10" s="22">
        <v>202383</v>
      </c>
      <c r="M10" s="22"/>
      <c r="N10" s="22"/>
      <c r="O10" s="22"/>
      <c r="P10" s="22"/>
      <c r="Q10" s="22"/>
      <c r="R10" s="22"/>
      <c r="S10" s="22"/>
      <c r="T10" s="22"/>
      <c r="U10" s="22"/>
      <c r="V10" s="22"/>
      <c r="W10" s="22"/>
    </row>
    <row r="11" ht="31.4" customHeight="1" spans="1:23">
      <c r="A11" s="115" t="s">
        <v>45</v>
      </c>
      <c r="B11" s="111" t="s">
        <v>142</v>
      </c>
      <c r="C11" s="110" t="s">
        <v>143</v>
      </c>
      <c r="D11" s="110" t="s">
        <v>84</v>
      </c>
      <c r="E11" s="110" t="s">
        <v>85</v>
      </c>
      <c r="F11" s="110" t="s">
        <v>146</v>
      </c>
      <c r="G11" s="110" t="s">
        <v>147</v>
      </c>
      <c r="H11" s="22">
        <v>180</v>
      </c>
      <c r="I11" s="22">
        <v>180</v>
      </c>
      <c r="J11" s="22">
        <v>45</v>
      </c>
      <c r="K11" s="22"/>
      <c r="L11" s="22">
        <v>135</v>
      </c>
      <c r="M11" s="22"/>
      <c r="N11" s="22"/>
      <c r="O11" s="22"/>
      <c r="P11" s="22"/>
      <c r="Q11" s="22"/>
      <c r="R11" s="22"/>
      <c r="S11" s="22"/>
      <c r="T11" s="22"/>
      <c r="U11" s="22"/>
      <c r="V11" s="22"/>
      <c r="W11" s="22"/>
    </row>
    <row r="12" ht="31.4" customHeight="1" spans="1:23">
      <c r="A12" s="115" t="s">
        <v>45</v>
      </c>
      <c r="B12" s="111" t="s">
        <v>142</v>
      </c>
      <c r="C12" s="110" t="s">
        <v>143</v>
      </c>
      <c r="D12" s="110" t="s">
        <v>84</v>
      </c>
      <c r="E12" s="110" t="s">
        <v>85</v>
      </c>
      <c r="F12" s="110" t="s">
        <v>148</v>
      </c>
      <c r="G12" s="110" t="s">
        <v>149</v>
      </c>
      <c r="H12" s="22">
        <v>22487</v>
      </c>
      <c r="I12" s="22">
        <v>22487</v>
      </c>
      <c r="J12" s="22">
        <v>5621.75</v>
      </c>
      <c r="K12" s="22"/>
      <c r="L12" s="22">
        <v>16865.25</v>
      </c>
      <c r="M12" s="22"/>
      <c r="N12" s="22"/>
      <c r="O12" s="22"/>
      <c r="P12" s="22"/>
      <c r="Q12" s="22"/>
      <c r="R12" s="22"/>
      <c r="S12" s="22"/>
      <c r="T12" s="22"/>
      <c r="U12" s="22"/>
      <c r="V12" s="22"/>
      <c r="W12" s="22"/>
    </row>
    <row r="13" ht="31.4" customHeight="1" spans="1:23">
      <c r="A13" s="115" t="s">
        <v>45</v>
      </c>
      <c r="B13" s="111" t="s">
        <v>142</v>
      </c>
      <c r="C13" s="110" t="s">
        <v>143</v>
      </c>
      <c r="D13" s="110" t="s">
        <v>84</v>
      </c>
      <c r="E13" s="110" t="s">
        <v>85</v>
      </c>
      <c r="F13" s="110" t="s">
        <v>150</v>
      </c>
      <c r="G13" s="110" t="s">
        <v>151</v>
      </c>
      <c r="H13" s="22">
        <v>326112</v>
      </c>
      <c r="I13" s="22">
        <v>326112</v>
      </c>
      <c r="J13" s="22">
        <v>81528</v>
      </c>
      <c r="K13" s="22"/>
      <c r="L13" s="22">
        <v>244584</v>
      </c>
      <c r="M13" s="22"/>
      <c r="N13" s="22"/>
      <c r="O13" s="22"/>
      <c r="P13" s="22"/>
      <c r="Q13" s="22"/>
      <c r="R13" s="22"/>
      <c r="S13" s="22"/>
      <c r="T13" s="22"/>
      <c r="U13" s="22"/>
      <c r="V13" s="22"/>
      <c r="W13" s="22"/>
    </row>
    <row r="14" ht="31.4" customHeight="1" spans="1:23">
      <c r="A14" s="115" t="s">
        <v>45</v>
      </c>
      <c r="B14" s="111" t="s">
        <v>152</v>
      </c>
      <c r="C14" s="110" t="s">
        <v>153</v>
      </c>
      <c r="D14" s="110" t="s">
        <v>63</v>
      </c>
      <c r="E14" s="110" t="s">
        <v>64</v>
      </c>
      <c r="F14" s="110" t="s">
        <v>154</v>
      </c>
      <c r="G14" s="110" t="s">
        <v>155</v>
      </c>
      <c r="H14" s="22">
        <v>91802.42</v>
      </c>
      <c r="I14" s="22">
        <v>91802.42</v>
      </c>
      <c r="J14" s="22">
        <v>22950.61</v>
      </c>
      <c r="K14" s="22"/>
      <c r="L14" s="22">
        <v>68851.81</v>
      </c>
      <c r="M14" s="22"/>
      <c r="N14" s="22"/>
      <c r="O14" s="22"/>
      <c r="P14" s="22"/>
      <c r="Q14" s="22"/>
      <c r="R14" s="22"/>
      <c r="S14" s="22"/>
      <c r="T14" s="22"/>
      <c r="U14" s="22"/>
      <c r="V14" s="22"/>
      <c r="W14" s="22"/>
    </row>
    <row r="15" ht="31.4" customHeight="1" spans="1:23">
      <c r="A15" s="115" t="s">
        <v>45</v>
      </c>
      <c r="B15" s="111" t="s">
        <v>152</v>
      </c>
      <c r="C15" s="110" t="s">
        <v>153</v>
      </c>
      <c r="D15" s="110" t="s">
        <v>67</v>
      </c>
      <c r="E15" s="110" t="s">
        <v>66</v>
      </c>
      <c r="F15" s="110" t="s">
        <v>156</v>
      </c>
      <c r="G15" s="110" t="s">
        <v>157</v>
      </c>
      <c r="H15" s="22">
        <v>4545.01</v>
      </c>
      <c r="I15" s="22">
        <v>4545.01</v>
      </c>
      <c r="J15" s="22">
        <v>1136.25</v>
      </c>
      <c r="K15" s="22"/>
      <c r="L15" s="22">
        <v>3408.76</v>
      </c>
      <c r="M15" s="22"/>
      <c r="N15" s="22"/>
      <c r="O15" s="22"/>
      <c r="P15" s="22"/>
      <c r="Q15" s="22"/>
      <c r="R15" s="22"/>
      <c r="S15" s="22"/>
      <c r="T15" s="22"/>
      <c r="U15" s="22"/>
      <c r="V15" s="22"/>
      <c r="W15" s="22"/>
    </row>
    <row r="16" ht="31.4" customHeight="1" spans="1:23">
      <c r="A16" s="115" t="s">
        <v>45</v>
      </c>
      <c r="B16" s="111" t="s">
        <v>152</v>
      </c>
      <c r="C16" s="110" t="s">
        <v>153</v>
      </c>
      <c r="D16" s="110" t="s">
        <v>72</v>
      </c>
      <c r="E16" s="110" t="s">
        <v>73</v>
      </c>
      <c r="F16" s="110" t="s">
        <v>158</v>
      </c>
      <c r="G16" s="110" t="s">
        <v>159</v>
      </c>
      <c r="H16" s="22">
        <v>57376.52</v>
      </c>
      <c r="I16" s="22">
        <v>57376.52</v>
      </c>
      <c r="J16" s="22">
        <v>14344.13</v>
      </c>
      <c r="K16" s="22"/>
      <c r="L16" s="22">
        <v>43032.39</v>
      </c>
      <c r="M16" s="22"/>
      <c r="N16" s="22"/>
      <c r="O16" s="22"/>
      <c r="P16" s="22"/>
      <c r="Q16" s="22"/>
      <c r="R16" s="22"/>
      <c r="S16" s="22"/>
      <c r="T16" s="22"/>
      <c r="U16" s="22"/>
      <c r="V16" s="22"/>
      <c r="W16" s="22"/>
    </row>
    <row r="17" ht="31.4" customHeight="1" spans="1:23">
      <c r="A17" s="115" t="s">
        <v>45</v>
      </c>
      <c r="B17" s="111" t="s">
        <v>152</v>
      </c>
      <c r="C17" s="110" t="s">
        <v>153</v>
      </c>
      <c r="D17" s="110" t="s">
        <v>74</v>
      </c>
      <c r="E17" s="110" t="s">
        <v>75</v>
      </c>
      <c r="F17" s="110" t="s">
        <v>160</v>
      </c>
      <c r="G17" s="110" t="s">
        <v>161</v>
      </c>
      <c r="H17" s="22">
        <v>28688.26</v>
      </c>
      <c r="I17" s="22">
        <v>28688.26</v>
      </c>
      <c r="J17" s="22">
        <v>7172.07</v>
      </c>
      <c r="K17" s="22"/>
      <c r="L17" s="22">
        <v>21516.19</v>
      </c>
      <c r="M17" s="22"/>
      <c r="N17" s="22"/>
      <c r="O17" s="22"/>
      <c r="P17" s="22"/>
      <c r="Q17" s="22"/>
      <c r="R17" s="22"/>
      <c r="S17" s="22"/>
      <c r="T17" s="22"/>
      <c r="U17" s="22"/>
      <c r="V17" s="22"/>
      <c r="W17" s="22"/>
    </row>
    <row r="18" ht="31.4" customHeight="1" spans="1:23">
      <c r="A18" s="115" t="s">
        <v>45</v>
      </c>
      <c r="B18" s="111" t="s">
        <v>152</v>
      </c>
      <c r="C18" s="110" t="s">
        <v>153</v>
      </c>
      <c r="D18" s="110" t="s">
        <v>76</v>
      </c>
      <c r="E18" s="110" t="s">
        <v>77</v>
      </c>
      <c r="F18" s="110" t="s">
        <v>156</v>
      </c>
      <c r="G18" s="110" t="s">
        <v>157</v>
      </c>
      <c r="H18" s="22">
        <v>1638</v>
      </c>
      <c r="I18" s="22">
        <v>1638</v>
      </c>
      <c r="J18" s="22">
        <v>1638</v>
      </c>
      <c r="K18" s="22"/>
      <c r="L18" s="22"/>
      <c r="M18" s="22"/>
      <c r="N18" s="22"/>
      <c r="O18" s="22"/>
      <c r="P18" s="22"/>
      <c r="Q18" s="22"/>
      <c r="R18" s="22"/>
      <c r="S18" s="22"/>
      <c r="T18" s="22"/>
      <c r="U18" s="22"/>
      <c r="V18" s="22"/>
      <c r="W18" s="22"/>
    </row>
    <row r="19" ht="31.4" customHeight="1" spans="1:23">
      <c r="A19" s="115" t="s">
        <v>45</v>
      </c>
      <c r="B19" s="111" t="s">
        <v>162</v>
      </c>
      <c r="C19" s="110" t="s">
        <v>91</v>
      </c>
      <c r="D19" s="110" t="s">
        <v>90</v>
      </c>
      <c r="E19" s="110" t="s">
        <v>91</v>
      </c>
      <c r="F19" s="110" t="s">
        <v>163</v>
      </c>
      <c r="G19" s="110" t="s">
        <v>91</v>
      </c>
      <c r="H19" s="22">
        <v>65029.9</v>
      </c>
      <c r="I19" s="22">
        <v>65029.9</v>
      </c>
      <c r="J19" s="22">
        <v>16257.48</v>
      </c>
      <c r="K19" s="22"/>
      <c r="L19" s="22">
        <v>48772.42</v>
      </c>
      <c r="M19" s="22"/>
      <c r="N19" s="22"/>
      <c r="O19" s="22"/>
      <c r="P19" s="22"/>
      <c r="Q19" s="22"/>
      <c r="R19" s="22"/>
      <c r="S19" s="22"/>
      <c r="T19" s="22"/>
      <c r="U19" s="22"/>
      <c r="V19" s="22"/>
      <c r="W19" s="22"/>
    </row>
    <row r="20" ht="31.4" customHeight="1" spans="1:23">
      <c r="A20" s="115" t="s">
        <v>45</v>
      </c>
      <c r="B20" s="111" t="s">
        <v>164</v>
      </c>
      <c r="C20" s="110" t="s">
        <v>165</v>
      </c>
      <c r="D20" s="110" t="s">
        <v>84</v>
      </c>
      <c r="E20" s="110" t="s">
        <v>85</v>
      </c>
      <c r="F20" s="110" t="s">
        <v>166</v>
      </c>
      <c r="G20" s="110" t="s">
        <v>165</v>
      </c>
      <c r="H20" s="22">
        <v>12372.46</v>
      </c>
      <c r="I20" s="22">
        <v>12372.46</v>
      </c>
      <c r="J20" s="22">
        <v>3093.12</v>
      </c>
      <c r="K20" s="22"/>
      <c r="L20" s="22">
        <v>9279.34</v>
      </c>
      <c r="M20" s="22"/>
      <c r="N20" s="22"/>
      <c r="O20" s="22"/>
      <c r="P20" s="22"/>
      <c r="Q20" s="22"/>
      <c r="R20" s="22"/>
      <c r="S20" s="22"/>
      <c r="T20" s="22"/>
      <c r="U20" s="22"/>
      <c r="V20" s="22"/>
      <c r="W20" s="22"/>
    </row>
    <row r="21" ht="31.4" customHeight="1" spans="1:23">
      <c r="A21" s="115" t="s">
        <v>45</v>
      </c>
      <c r="B21" s="111" t="s">
        <v>167</v>
      </c>
      <c r="C21" s="110" t="s">
        <v>168</v>
      </c>
      <c r="D21" s="110" t="s">
        <v>84</v>
      </c>
      <c r="E21" s="110" t="s">
        <v>85</v>
      </c>
      <c r="F21" s="110" t="s">
        <v>169</v>
      </c>
      <c r="G21" s="110" t="s">
        <v>170</v>
      </c>
      <c r="H21" s="22">
        <v>13100</v>
      </c>
      <c r="I21" s="22">
        <v>13100</v>
      </c>
      <c r="J21" s="22"/>
      <c r="K21" s="22"/>
      <c r="L21" s="22">
        <v>13100</v>
      </c>
      <c r="M21" s="22"/>
      <c r="N21" s="22"/>
      <c r="O21" s="22"/>
      <c r="P21" s="22"/>
      <c r="Q21" s="22"/>
      <c r="R21" s="22"/>
      <c r="S21" s="22"/>
      <c r="T21" s="22"/>
      <c r="U21" s="22"/>
      <c r="V21" s="22"/>
      <c r="W21" s="22"/>
    </row>
    <row r="22" ht="31.4" customHeight="1" spans="1:23">
      <c r="A22" s="115" t="s">
        <v>45</v>
      </c>
      <c r="B22" s="111" t="s">
        <v>167</v>
      </c>
      <c r="C22" s="110" t="s">
        <v>168</v>
      </c>
      <c r="D22" s="110" t="s">
        <v>84</v>
      </c>
      <c r="E22" s="110" t="s">
        <v>85</v>
      </c>
      <c r="F22" s="110" t="s">
        <v>171</v>
      </c>
      <c r="G22" s="110" t="s">
        <v>172</v>
      </c>
      <c r="H22" s="22">
        <v>12772.46</v>
      </c>
      <c r="I22" s="22">
        <v>12772.46</v>
      </c>
      <c r="J22" s="22">
        <v>3193.12</v>
      </c>
      <c r="K22" s="22"/>
      <c r="L22" s="22">
        <v>9579.34</v>
      </c>
      <c r="M22" s="22"/>
      <c r="N22" s="22"/>
      <c r="O22" s="22"/>
      <c r="P22" s="22"/>
      <c r="Q22" s="22"/>
      <c r="R22" s="22"/>
      <c r="S22" s="22"/>
      <c r="T22" s="22"/>
      <c r="U22" s="22"/>
      <c r="V22" s="22"/>
      <c r="W22" s="22"/>
    </row>
    <row r="23" ht="31.4" customHeight="1" spans="1:23">
      <c r="A23" s="115" t="s">
        <v>45</v>
      </c>
      <c r="B23" s="111" t="s">
        <v>167</v>
      </c>
      <c r="C23" s="110" t="s">
        <v>168</v>
      </c>
      <c r="D23" s="110" t="s">
        <v>84</v>
      </c>
      <c r="E23" s="110" t="s">
        <v>85</v>
      </c>
      <c r="F23" s="110" t="s">
        <v>173</v>
      </c>
      <c r="G23" s="110" t="s">
        <v>174</v>
      </c>
      <c r="H23" s="22">
        <v>12101.54</v>
      </c>
      <c r="I23" s="22">
        <v>12101.54</v>
      </c>
      <c r="J23" s="22"/>
      <c r="K23" s="22"/>
      <c r="L23" s="22">
        <v>12101.54</v>
      </c>
      <c r="M23" s="22"/>
      <c r="N23" s="22"/>
      <c r="O23" s="22"/>
      <c r="P23" s="22"/>
      <c r="Q23" s="22"/>
      <c r="R23" s="22"/>
      <c r="S23" s="22"/>
      <c r="T23" s="22"/>
      <c r="U23" s="22"/>
      <c r="V23" s="22"/>
      <c r="W23" s="22"/>
    </row>
    <row r="24" ht="18.75" customHeight="1" spans="1:23">
      <c r="A24" s="30" t="s">
        <v>92</v>
      </c>
      <c r="B24" s="31"/>
      <c r="C24" s="31"/>
      <c r="D24" s="31"/>
      <c r="E24" s="31"/>
      <c r="F24" s="31"/>
      <c r="G24" s="32"/>
      <c r="H24" s="22">
        <v>918049.57</v>
      </c>
      <c r="I24" s="22">
        <v>918049.57</v>
      </c>
      <c r="J24" s="22">
        <v>224440.53</v>
      </c>
      <c r="K24" s="22"/>
      <c r="L24" s="22">
        <v>693609.04</v>
      </c>
      <c r="M24" s="22"/>
      <c r="N24" s="22"/>
      <c r="O24" s="22"/>
      <c r="P24" s="22"/>
      <c r="Q24" s="22"/>
      <c r="R24" s="22"/>
      <c r="S24" s="22"/>
      <c r="T24" s="22"/>
      <c r="U24" s="22"/>
      <c r="V24" s="22"/>
      <c r="W24" s="22"/>
    </row>
    <row r="28" customHeight="1" spans="1:23">
      <c r="H28" s="116"/>
    </row>
  </sheetData>
  <mergeCells count="30">
    <mergeCell ref="A2:W2"/>
    <mergeCell ref="A3:G3"/>
    <mergeCell ref="H4:W4"/>
    <mergeCell ref="I5:M5"/>
    <mergeCell ref="N5:P5"/>
    <mergeCell ref="R5:W5"/>
    <mergeCell ref="A24:G2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8"/>
  <sheetViews>
    <sheetView showZeros="0" workbookViewId="0">
      <selection activeCell="A20" sqref="$A20:$XFD29"/>
    </sheetView>
  </sheetViews>
  <sheetFormatPr defaultColWidth="9.13333333333333" defaultRowHeight="14.25" customHeight="1"/>
  <cols>
    <col min="1" max="1" width="14.5666666666667" customWidth="1"/>
    <col min="2" max="2" width="21.025" customWidth="1"/>
    <col min="3" max="3" width="31.3166666666667" customWidth="1"/>
    <col min="4" max="4" width="23.8583333333333" customWidth="1"/>
    <col min="5" max="5" width="15.6" customWidth="1"/>
    <col min="6" max="6" width="19.7416666666667" customWidth="1"/>
    <col min="7" max="7" width="14.875" customWidth="1"/>
    <col min="8" max="8" width="19.7416666666667" customWidth="1"/>
    <col min="9" max="16" width="14.175" customWidth="1"/>
    <col min="17" max="17" width="13.6" customWidth="1"/>
    <col min="18" max="23" width="15.175" customWidth="1"/>
  </cols>
  <sheetData>
    <row r="1" ht="13.5" customHeight="1" spans="1:23">
      <c r="E1" s="1"/>
      <c r="F1" s="1"/>
      <c r="G1" s="1"/>
      <c r="H1" s="1"/>
      <c r="U1" s="106"/>
      <c r="W1" s="54" t="s">
        <v>175</v>
      </c>
    </row>
    <row r="2" ht="27.75" customHeight="1" spans="1:23">
      <c r="A2" s="26" t="s">
        <v>176</v>
      </c>
      <c r="B2" s="26"/>
      <c r="C2" s="26"/>
      <c r="D2" s="26"/>
      <c r="E2" s="26"/>
      <c r="F2" s="26"/>
      <c r="G2" s="26"/>
      <c r="H2" s="26"/>
      <c r="I2" s="26"/>
      <c r="J2" s="26"/>
      <c r="K2" s="26"/>
      <c r="L2" s="26"/>
      <c r="M2" s="26"/>
      <c r="N2" s="26"/>
      <c r="O2" s="26"/>
      <c r="P2" s="26"/>
      <c r="Q2" s="26"/>
      <c r="R2" s="26"/>
      <c r="S2" s="26"/>
      <c r="T2" s="26"/>
      <c r="U2" s="26"/>
      <c r="V2" s="26"/>
      <c r="W2" s="26"/>
    </row>
    <row r="3" ht="24" customHeight="1" spans="1:23">
      <c r="A3" s="4" t="str">
        <f t="shared" ref="A3:B3" si="0">"单位名称："&amp;"云南省地质勘查基金管理中心"</f>
        <v>单位名称：云南省地质勘查基金管理中心</v>
      </c>
      <c r="B3" s="107" t="str">
        <f t="shared" si="0"/>
        <v>单位名称：云南省地质勘查基金管理中心</v>
      </c>
      <c r="C3" s="107"/>
      <c r="D3" s="107"/>
      <c r="E3" s="107"/>
      <c r="F3" s="107"/>
      <c r="G3" s="107"/>
      <c r="H3" s="107"/>
      <c r="I3" s="107"/>
      <c r="J3" s="6"/>
      <c r="K3" s="6"/>
      <c r="L3" s="6"/>
      <c r="M3" s="6"/>
      <c r="N3" s="6"/>
      <c r="O3" s="6"/>
      <c r="P3" s="6"/>
      <c r="Q3" s="6"/>
      <c r="U3" s="106"/>
      <c r="W3" s="102" t="s">
        <v>117</v>
      </c>
    </row>
    <row r="4" ht="21.75" customHeight="1" spans="1:23">
      <c r="A4" s="8" t="s">
        <v>177</v>
      </c>
      <c r="B4" s="8" t="s">
        <v>128</v>
      </c>
      <c r="C4" s="8" t="s">
        <v>129</v>
      </c>
      <c r="D4" s="8" t="s">
        <v>178</v>
      </c>
      <c r="E4" s="9" t="s">
        <v>130</v>
      </c>
      <c r="F4" s="9" t="s">
        <v>131</v>
      </c>
      <c r="G4" s="9" t="s">
        <v>132</v>
      </c>
      <c r="H4" s="9" t="s">
        <v>133</v>
      </c>
      <c r="I4" s="61" t="s">
        <v>30</v>
      </c>
      <c r="J4" s="61" t="s">
        <v>179</v>
      </c>
      <c r="K4" s="61"/>
      <c r="L4" s="61"/>
      <c r="M4" s="61"/>
      <c r="N4" s="108" t="s">
        <v>135</v>
      </c>
      <c r="O4" s="108"/>
      <c r="P4" s="108"/>
      <c r="Q4" s="9" t="s">
        <v>36</v>
      </c>
      <c r="R4" s="10" t="s">
        <v>51</v>
      </c>
      <c r="S4" s="11"/>
      <c r="T4" s="11"/>
      <c r="U4" s="11"/>
      <c r="V4" s="11"/>
      <c r="W4" s="12"/>
    </row>
    <row r="5" ht="21.75" customHeight="1" spans="1:23">
      <c r="A5" s="13"/>
      <c r="B5" s="13"/>
      <c r="C5" s="13"/>
      <c r="D5" s="13"/>
      <c r="E5" s="14"/>
      <c r="F5" s="14"/>
      <c r="G5" s="14"/>
      <c r="H5" s="14"/>
      <c r="I5" s="61"/>
      <c r="J5" s="46" t="s">
        <v>33</v>
      </c>
      <c r="K5" s="46"/>
      <c r="L5" s="46" t="s">
        <v>34</v>
      </c>
      <c r="M5" s="46" t="s">
        <v>35</v>
      </c>
      <c r="N5" s="109" t="s">
        <v>33</v>
      </c>
      <c r="O5" s="109" t="s">
        <v>34</v>
      </c>
      <c r="P5" s="109" t="s">
        <v>35</v>
      </c>
      <c r="Q5" s="14"/>
      <c r="R5" s="9" t="s">
        <v>32</v>
      </c>
      <c r="S5" s="9" t="s">
        <v>43</v>
      </c>
      <c r="T5" s="9" t="s">
        <v>141</v>
      </c>
      <c r="U5" s="9" t="s">
        <v>39</v>
      </c>
      <c r="V5" s="9" t="s">
        <v>40</v>
      </c>
      <c r="W5" s="9" t="s">
        <v>41</v>
      </c>
    </row>
    <row r="6" ht="40.5" customHeight="1" spans="1:23">
      <c r="A6" s="16"/>
      <c r="B6" s="16"/>
      <c r="C6" s="16"/>
      <c r="D6" s="16"/>
      <c r="E6" s="17"/>
      <c r="F6" s="17"/>
      <c r="G6" s="17"/>
      <c r="H6" s="17"/>
      <c r="I6" s="61"/>
      <c r="J6" s="46" t="s">
        <v>32</v>
      </c>
      <c r="K6" s="46" t="s">
        <v>180</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0"/>
      <c r="B8" s="111"/>
      <c r="C8" s="110" t="s">
        <v>181</v>
      </c>
      <c r="D8" s="110"/>
      <c r="E8" s="110"/>
      <c r="F8" s="110"/>
      <c r="G8" s="110"/>
      <c r="H8" s="110"/>
      <c r="I8" s="112">
        <v>695810</v>
      </c>
      <c r="J8" s="112"/>
      <c r="K8" s="112"/>
      <c r="L8" s="112"/>
      <c r="M8" s="112"/>
      <c r="N8" s="112">
        <v>695810</v>
      </c>
      <c r="O8" s="112"/>
      <c r="P8" s="112"/>
      <c r="Q8" s="112"/>
      <c r="R8" s="112"/>
      <c r="S8" s="112"/>
      <c r="T8" s="112"/>
      <c r="U8" s="87"/>
      <c r="V8" s="112"/>
      <c r="W8" s="112"/>
    </row>
    <row r="9" ht="32.9" customHeight="1" spans="1:23">
      <c r="A9" s="110" t="s">
        <v>182</v>
      </c>
      <c r="B9" s="111" t="s">
        <v>183</v>
      </c>
      <c r="C9" s="110" t="s">
        <v>184</v>
      </c>
      <c r="D9" s="110" t="s">
        <v>45</v>
      </c>
      <c r="E9" s="110" t="s">
        <v>82</v>
      </c>
      <c r="F9" s="110" t="s">
        <v>83</v>
      </c>
      <c r="G9" s="110" t="s">
        <v>185</v>
      </c>
      <c r="H9" s="110" t="s">
        <v>186</v>
      </c>
      <c r="I9" s="112">
        <v>100000</v>
      </c>
      <c r="J9" s="112"/>
      <c r="K9" s="112"/>
      <c r="L9" s="112"/>
      <c r="M9" s="112"/>
      <c r="N9" s="112">
        <v>100000</v>
      </c>
      <c r="O9" s="112"/>
      <c r="P9" s="112"/>
      <c r="Q9" s="112"/>
      <c r="R9" s="112"/>
      <c r="S9" s="112"/>
      <c r="T9" s="112"/>
      <c r="U9" s="87"/>
      <c r="V9" s="112"/>
      <c r="W9" s="112"/>
    </row>
    <row r="10" ht="32.9" customHeight="1" spans="1:23">
      <c r="A10" s="110" t="s">
        <v>182</v>
      </c>
      <c r="B10" s="111" t="s">
        <v>183</v>
      </c>
      <c r="C10" s="110" t="s">
        <v>184</v>
      </c>
      <c r="D10" s="110" t="s">
        <v>45</v>
      </c>
      <c r="E10" s="110" t="s">
        <v>82</v>
      </c>
      <c r="F10" s="110" t="s">
        <v>83</v>
      </c>
      <c r="G10" s="110" t="s">
        <v>187</v>
      </c>
      <c r="H10" s="110" t="s">
        <v>188</v>
      </c>
      <c r="I10" s="112">
        <v>49430</v>
      </c>
      <c r="J10" s="112"/>
      <c r="K10" s="112"/>
      <c r="L10" s="112"/>
      <c r="M10" s="112"/>
      <c r="N10" s="112">
        <v>49430</v>
      </c>
      <c r="O10" s="112"/>
      <c r="P10" s="112"/>
      <c r="Q10" s="112"/>
      <c r="R10" s="112"/>
      <c r="S10" s="112"/>
      <c r="T10" s="112"/>
      <c r="U10" s="87"/>
      <c r="V10" s="112"/>
      <c r="W10" s="112"/>
    </row>
    <row r="11" ht="32.9" customHeight="1" spans="1:23">
      <c r="A11" s="110" t="s">
        <v>182</v>
      </c>
      <c r="B11" s="111" t="s">
        <v>183</v>
      </c>
      <c r="C11" s="110" t="s">
        <v>184</v>
      </c>
      <c r="D11" s="110" t="s">
        <v>45</v>
      </c>
      <c r="E11" s="110" t="s">
        <v>82</v>
      </c>
      <c r="F11" s="110" t="s">
        <v>83</v>
      </c>
      <c r="G11" s="110" t="s">
        <v>189</v>
      </c>
      <c r="H11" s="110" t="s">
        <v>190</v>
      </c>
      <c r="I11" s="112">
        <v>546380</v>
      </c>
      <c r="J11" s="112"/>
      <c r="K11" s="112"/>
      <c r="L11" s="112"/>
      <c r="M11" s="112"/>
      <c r="N11" s="112">
        <v>546380</v>
      </c>
      <c r="O11" s="112"/>
      <c r="P11" s="112"/>
      <c r="Q11" s="112"/>
      <c r="R11" s="112"/>
      <c r="S11" s="112"/>
      <c r="T11" s="112"/>
      <c r="U11" s="87"/>
      <c r="V11" s="112"/>
      <c r="W11" s="112"/>
    </row>
    <row r="12" ht="32.9" customHeight="1" spans="1:23">
      <c r="A12" s="110"/>
      <c r="B12" s="110"/>
      <c r="C12" s="110" t="s">
        <v>184</v>
      </c>
      <c r="D12" s="110"/>
      <c r="E12" s="110"/>
      <c r="F12" s="110"/>
      <c r="G12" s="110"/>
      <c r="H12" s="110"/>
      <c r="I12" s="112">
        <v>82651308</v>
      </c>
      <c r="J12" s="112">
        <v>82651308</v>
      </c>
      <c r="K12" s="112">
        <v>82651308</v>
      </c>
      <c r="L12" s="112"/>
      <c r="M12" s="112"/>
      <c r="N12" s="112"/>
      <c r="O12" s="112"/>
      <c r="P12" s="112"/>
      <c r="Q12" s="112"/>
      <c r="R12" s="112"/>
      <c r="S12" s="112"/>
      <c r="T12" s="112"/>
      <c r="U12" s="87"/>
      <c r="V12" s="112"/>
      <c r="W12" s="112"/>
    </row>
    <row r="13" ht="32.9" customHeight="1" spans="1:23">
      <c r="A13" s="110" t="s">
        <v>182</v>
      </c>
      <c r="B13" s="111" t="s">
        <v>183</v>
      </c>
      <c r="C13" s="110" t="s">
        <v>184</v>
      </c>
      <c r="D13" s="110" t="s">
        <v>45</v>
      </c>
      <c r="E13" s="110" t="s">
        <v>82</v>
      </c>
      <c r="F13" s="110" t="s">
        <v>83</v>
      </c>
      <c r="G13" s="110" t="s">
        <v>191</v>
      </c>
      <c r="H13" s="110" t="s">
        <v>192</v>
      </c>
      <c r="I13" s="112">
        <v>5700</v>
      </c>
      <c r="J13" s="112">
        <v>5700</v>
      </c>
      <c r="K13" s="112">
        <v>5700</v>
      </c>
      <c r="L13" s="112"/>
      <c r="M13" s="112"/>
      <c r="N13" s="112"/>
      <c r="O13" s="112"/>
      <c r="P13" s="112"/>
      <c r="Q13" s="112"/>
      <c r="R13" s="112"/>
      <c r="S13" s="112"/>
      <c r="T13" s="112"/>
      <c r="U13" s="87"/>
      <c r="V13" s="112"/>
      <c r="W13" s="112"/>
    </row>
    <row r="14" ht="32.9" customHeight="1" spans="1:23">
      <c r="A14" s="110" t="s">
        <v>182</v>
      </c>
      <c r="B14" s="111" t="s">
        <v>183</v>
      </c>
      <c r="C14" s="110" t="s">
        <v>184</v>
      </c>
      <c r="D14" s="110" t="s">
        <v>45</v>
      </c>
      <c r="E14" s="110" t="s">
        <v>82</v>
      </c>
      <c r="F14" s="110" t="s">
        <v>83</v>
      </c>
      <c r="G14" s="110" t="s">
        <v>185</v>
      </c>
      <c r="H14" s="110" t="s">
        <v>186</v>
      </c>
      <c r="I14" s="112">
        <v>219300</v>
      </c>
      <c r="J14" s="112">
        <v>219300</v>
      </c>
      <c r="K14" s="112">
        <v>219300</v>
      </c>
      <c r="L14" s="112"/>
      <c r="M14" s="112"/>
      <c r="N14" s="112"/>
      <c r="O14" s="112"/>
      <c r="P14" s="112"/>
      <c r="Q14" s="112"/>
      <c r="R14" s="112"/>
      <c r="S14" s="112"/>
      <c r="T14" s="112"/>
      <c r="U14" s="87"/>
      <c r="V14" s="112"/>
      <c r="W14" s="112"/>
    </row>
    <row r="15" ht="32.9" customHeight="1" spans="1:23">
      <c r="A15" s="110" t="s">
        <v>182</v>
      </c>
      <c r="B15" s="111" t="s">
        <v>183</v>
      </c>
      <c r="C15" s="110" t="s">
        <v>184</v>
      </c>
      <c r="D15" s="110" t="s">
        <v>45</v>
      </c>
      <c r="E15" s="110" t="s">
        <v>82</v>
      </c>
      <c r="F15" s="110" t="s">
        <v>83</v>
      </c>
      <c r="G15" s="110" t="s">
        <v>187</v>
      </c>
      <c r="H15" s="110" t="s">
        <v>188</v>
      </c>
      <c r="I15" s="112">
        <v>240000</v>
      </c>
      <c r="J15" s="112">
        <v>240000</v>
      </c>
      <c r="K15" s="112">
        <v>240000</v>
      </c>
      <c r="L15" s="112"/>
      <c r="M15" s="112"/>
      <c r="N15" s="112"/>
      <c r="O15" s="112"/>
      <c r="P15" s="112"/>
      <c r="Q15" s="112"/>
      <c r="R15" s="112"/>
      <c r="S15" s="112"/>
      <c r="T15" s="112"/>
      <c r="U15" s="87"/>
      <c r="V15" s="112"/>
      <c r="W15" s="112"/>
    </row>
    <row r="16" ht="32.9" customHeight="1" spans="1:23">
      <c r="A16" s="110" t="s">
        <v>182</v>
      </c>
      <c r="B16" s="111" t="s">
        <v>183</v>
      </c>
      <c r="C16" s="110" t="s">
        <v>184</v>
      </c>
      <c r="D16" s="110" t="s">
        <v>45</v>
      </c>
      <c r="E16" s="110" t="s">
        <v>82</v>
      </c>
      <c r="F16" s="110" t="s">
        <v>83</v>
      </c>
      <c r="G16" s="110" t="s">
        <v>189</v>
      </c>
      <c r="H16" s="110" t="s">
        <v>190</v>
      </c>
      <c r="I16" s="112">
        <v>82151308</v>
      </c>
      <c r="J16" s="112">
        <v>82151308</v>
      </c>
      <c r="K16" s="112">
        <v>82151308</v>
      </c>
      <c r="L16" s="112"/>
      <c r="M16" s="112"/>
      <c r="N16" s="112"/>
      <c r="O16" s="112"/>
      <c r="P16" s="112"/>
      <c r="Q16" s="112"/>
      <c r="R16" s="112"/>
      <c r="S16" s="112"/>
      <c r="T16" s="112"/>
      <c r="U16" s="87"/>
      <c r="V16" s="112"/>
      <c r="W16" s="112"/>
    </row>
    <row r="17" ht="32.9" customHeight="1" spans="1:23">
      <c r="A17" s="110" t="s">
        <v>182</v>
      </c>
      <c r="B17" s="111" t="s">
        <v>183</v>
      </c>
      <c r="C17" s="110" t="s">
        <v>184</v>
      </c>
      <c r="D17" s="110" t="s">
        <v>45</v>
      </c>
      <c r="E17" s="110" t="s">
        <v>82</v>
      </c>
      <c r="F17" s="110" t="s">
        <v>83</v>
      </c>
      <c r="G17" s="110" t="s">
        <v>193</v>
      </c>
      <c r="H17" s="110" t="s">
        <v>194</v>
      </c>
      <c r="I17" s="112">
        <v>35000</v>
      </c>
      <c r="J17" s="112">
        <v>35000</v>
      </c>
      <c r="K17" s="112">
        <v>35000</v>
      </c>
      <c r="L17" s="112"/>
      <c r="M17" s="112"/>
      <c r="N17" s="112"/>
      <c r="O17" s="112"/>
      <c r="P17" s="112"/>
      <c r="Q17" s="112"/>
      <c r="R17" s="112"/>
      <c r="S17" s="112"/>
      <c r="T17" s="112"/>
      <c r="U17" s="87"/>
      <c r="V17" s="112"/>
      <c r="W17" s="112"/>
    </row>
    <row r="18" ht="18.75" customHeight="1" spans="1:23">
      <c r="A18" s="30" t="s">
        <v>92</v>
      </c>
      <c r="B18" s="31"/>
      <c r="C18" s="31"/>
      <c r="D18" s="31"/>
      <c r="E18" s="31"/>
      <c r="F18" s="31"/>
      <c r="G18" s="31"/>
      <c r="H18" s="32"/>
      <c r="I18" s="112">
        <v>83347118</v>
      </c>
      <c r="J18" s="112">
        <v>82651308</v>
      </c>
      <c r="K18" s="112">
        <v>82651308</v>
      </c>
      <c r="L18" s="112"/>
      <c r="M18" s="112"/>
      <c r="N18" s="112">
        <v>695810</v>
      </c>
      <c r="O18" s="112"/>
      <c r="P18" s="112"/>
      <c r="Q18" s="112"/>
      <c r="R18" s="112"/>
      <c r="S18" s="112"/>
      <c r="T18" s="112"/>
      <c r="U18" s="87"/>
      <c r="V18" s="112"/>
      <c r="W18" s="112"/>
    </row>
  </sheetData>
  <mergeCells count="28">
    <mergeCell ref="A2:W2"/>
    <mergeCell ref="A3:I3"/>
    <mergeCell ref="J4:M4"/>
    <mergeCell ref="N4:P4"/>
    <mergeCell ref="R4:W4"/>
    <mergeCell ref="J5:K5"/>
    <mergeCell ref="A18:H1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1"/>
  <sheetViews>
    <sheetView showZeros="0" tabSelected="1" topLeftCell="A2" workbookViewId="0">
      <selection activeCell="J16" sqref="J16"/>
    </sheetView>
  </sheetViews>
  <sheetFormatPr defaultColWidth="9.13333333333333" defaultRowHeight="12" customHeight="1"/>
  <cols>
    <col min="1" max="1" width="31.3833333333333" customWidth="1"/>
    <col min="2" max="2" width="29" customWidth="1"/>
    <col min="3" max="3" width="17.175" customWidth="1"/>
    <col min="4" max="4" width="21.025" customWidth="1"/>
    <col min="5" max="5" width="23.5666666666667" customWidth="1"/>
    <col min="6" max="6" width="11.275" customWidth="1"/>
    <col min="7" max="7" width="10.3166666666667" customWidth="1"/>
    <col min="8" max="8" width="9.31666666666667" customWidth="1"/>
    <col min="9" max="9" width="13.425" customWidth="1"/>
    <col min="10" max="10" width="40.525" customWidth="1"/>
  </cols>
  <sheetData>
    <row r="1" customHeight="1" spans="1:10">
      <c r="J1" s="43" t="s">
        <v>195</v>
      </c>
    </row>
    <row r="2" ht="28.5" customHeight="1" spans="1:10">
      <c r="A2" s="44" t="s">
        <v>196</v>
      </c>
      <c r="B2" s="26"/>
      <c r="C2" s="26"/>
      <c r="D2" s="26"/>
      <c r="E2" s="26"/>
      <c r="F2" s="45"/>
      <c r="G2" s="26"/>
      <c r="H2" s="45"/>
      <c r="I2" s="45"/>
      <c r="J2" s="26"/>
    </row>
    <row r="3" ht="25" customHeight="1" spans="1:10">
      <c r="A3" s="4" t="str">
        <f>"单位名称："&amp;"云南省地质勘查基金管理中心"</f>
        <v>单位名称：云南省地质勘查基金管理中心</v>
      </c>
    </row>
    <row r="4" ht="22" customHeight="1" spans="1:10">
      <c r="A4" s="46" t="s">
        <v>197</v>
      </c>
      <c r="B4" s="46" t="s">
        <v>198</v>
      </c>
      <c r="C4" s="46" t="s">
        <v>199</v>
      </c>
      <c r="D4" s="46" t="s">
        <v>200</v>
      </c>
      <c r="E4" s="46" t="s">
        <v>201</v>
      </c>
      <c r="F4" s="47" t="s">
        <v>202</v>
      </c>
      <c r="G4" s="46" t="s">
        <v>203</v>
      </c>
      <c r="H4" s="47" t="s">
        <v>204</v>
      </c>
      <c r="I4" s="47" t="s">
        <v>205</v>
      </c>
      <c r="J4" s="46" t="s">
        <v>206</v>
      </c>
    </row>
    <row r="5" ht="14.25" customHeight="1" spans="1:10">
      <c r="A5" s="46">
        <v>1</v>
      </c>
      <c r="B5" s="46">
        <v>2</v>
      </c>
      <c r="C5" s="46">
        <v>3</v>
      </c>
      <c r="D5" s="46">
        <v>4</v>
      </c>
      <c r="E5" s="46">
        <v>5</v>
      </c>
      <c r="F5" s="47">
        <v>6</v>
      </c>
      <c r="G5" s="46">
        <v>7</v>
      </c>
      <c r="H5" s="47">
        <v>8</v>
      </c>
      <c r="I5" s="47">
        <v>9</v>
      </c>
      <c r="J5" s="46">
        <v>10</v>
      </c>
    </row>
    <row r="6" ht="17.3" customHeight="1" spans="1:10">
      <c r="A6" s="48" t="s">
        <v>45</v>
      </c>
      <c r="B6" s="49"/>
      <c r="C6" s="49"/>
      <c r="D6" s="49"/>
      <c r="E6" s="50"/>
      <c r="F6" s="51"/>
      <c r="G6" s="50"/>
      <c r="H6" s="51"/>
      <c r="I6" s="51"/>
      <c r="J6" s="50"/>
    </row>
    <row r="7" ht="47.3" customHeight="1" spans="1:10">
      <c r="A7" s="105" t="s">
        <v>184</v>
      </c>
      <c r="B7" s="52" t="s">
        <v>207</v>
      </c>
      <c r="C7" s="52" t="s">
        <v>208</v>
      </c>
      <c r="D7" s="52" t="s">
        <v>209</v>
      </c>
      <c r="E7" s="48" t="s">
        <v>210</v>
      </c>
      <c r="F7" s="52" t="s">
        <v>211</v>
      </c>
      <c r="G7" s="48" t="s">
        <v>212</v>
      </c>
      <c r="H7" s="52" t="s">
        <v>213</v>
      </c>
      <c r="I7" s="52" t="s">
        <v>214</v>
      </c>
      <c r="J7" s="53" t="s">
        <v>215</v>
      </c>
    </row>
    <row r="8" ht="47.3" customHeight="1" spans="1:10">
      <c r="A8" s="105" t="s">
        <v>184</v>
      </c>
      <c r="B8" s="52" t="s">
        <v>207</v>
      </c>
      <c r="C8" s="52" t="s">
        <v>208</v>
      </c>
      <c r="D8" s="52" t="s">
        <v>209</v>
      </c>
      <c r="E8" s="48" t="s">
        <v>216</v>
      </c>
      <c r="F8" s="52" t="s">
        <v>217</v>
      </c>
      <c r="G8" s="48" t="s">
        <v>218</v>
      </c>
      <c r="H8" s="52" t="s">
        <v>219</v>
      </c>
      <c r="I8" s="52" t="s">
        <v>214</v>
      </c>
      <c r="J8" s="53" t="s">
        <v>220</v>
      </c>
    </row>
    <row r="9" ht="47.3" customHeight="1" spans="1:10">
      <c r="A9" s="105" t="s">
        <v>184</v>
      </c>
      <c r="B9" s="52" t="s">
        <v>207</v>
      </c>
      <c r="C9" s="52" t="s">
        <v>208</v>
      </c>
      <c r="D9" s="52" t="s">
        <v>209</v>
      </c>
      <c r="E9" s="48" t="s">
        <v>221</v>
      </c>
      <c r="F9" s="52" t="s">
        <v>211</v>
      </c>
      <c r="G9" s="48" t="s">
        <v>212</v>
      </c>
      <c r="H9" s="52" t="s">
        <v>213</v>
      </c>
      <c r="I9" s="52" t="s">
        <v>214</v>
      </c>
      <c r="J9" s="53" t="s">
        <v>222</v>
      </c>
    </row>
    <row r="10" ht="47.3" customHeight="1" spans="1:10">
      <c r="A10" s="105" t="s">
        <v>184</v>
      </c>
      <c r="B10" s="52" t="s">
        <v>207</v>
      </c>
      <c r="C10" s="52" t="s">
        <v>208</v>
      </c>
      <c r="D10" s="52" t="s">
        <v>209</v>
      </c>
      <c r="E10" s="48" t="s">
        <v>223</v>
      </c>
      <c r="F10" s="52" t="s">
        <v>211</v>
      </c>
      <c r="G10" s="48" t="s">
        <v>212</v>
      </c>
      <c r="H10" s="52" t="s">
        <v>213</v>
      </c>
      <c r="I10" s="52" t="s">
        <v>214</v>
      </c>
      <c r="J10" s="53" t="s">
        <v>224</v>
      </c>
    </row>
    <row r="11" ht="47.3" customHeight="1" spans="1:10">
      <c r="A11" s="105" t="s">
        <v>184</v>
      </c>
      <c r="B11" s="52" t="s">
        <v>207</v>
      </c>
      <c r="C11" s="52" t="s">
        <v>208</v>
      </c>
      <c r="D11" s="52" t="s">
        <v>209</v>
      </c>
      <c r="E11" s="48" t="s">
        <v>225</v>
      </c>
      <c r="F11" s="52" t="s">
        <v>211</v>
      </c>
      <c r="G11" s="48" t="s">
        <v>212</v>
      </c>
      <c r="H11" s="52" t="s">
        <v>213</v>
      </c>
      <c r="I11" s="52" t="s">
        <v>214</v>
      </c>
      <c r="J11" s="53" t="s">
        <v>226</v>
      </c>
    </row>
    <row r="12" ht="47.3" customHeight="1" spans="1:10">
      <c r="A12" s="105" t="s">
        <v>184</v>
      </c>
      <c r="B12" s="52" t="s">
        <v>207</v>
      </c>
      <c r="C12" s="52" t="s">
        <v>208</v>
      </c>
      <c r="D12" s="52" t="s">
        <v>209</v>
      </c>
      <c r="E12" s="48" t="s">
        <v>227</v>
      </c>
      <c r="F12" s="52" t="s">
        <v>211</v>
      </c>
      <c r="G12" s="48" t="s">
        <v>212</v>
      </c>
      <c r="H12" s="52" t="s">
        <v>213</v>
      </c>
      <c r="I12" s="52" t="s">
        <v>214</v>
      </c>
      <c r="J12" s="53" t="s">
        <v>228</v>
      </c>
    </row>
    <row r="13" ht="47.3" customHeight="1" spans="1:10">
      <c r="A13" s="105" t="s">
        <v>184</v>
      </c>
      <c r="B13" s="52" t="s">
        <v>207</v>
      </c>
      <c r="C13" s="52" t="s">
        <v>208</v>
      </c>
      <c r="D13" s="52" t="s">
        <v>209</v>
      </c>
      <c r="E13" s="48" t="s">
        <v>229</v>
      </c>
      <c r="F13" s="52" t="s">
        <v>217</v>
      </c>
      <c r="G13" s="48" t="s">
        <v>230</v>
      </c>
      <c r="H13" s="52" t="s">
        <v>219</v>
      </c>
      <c r="I13" s="52" t="s">
        <v>214</v>
      </c>
      <c r="J13" s="53" t="s">
        <v>231</v>
      </c>
    </row>
    <row r="14" ht="47.3" customHeight="1" spans="1:10">
      <c r="A14" s="105" t="s">
        <v>184</v>
      </c>
      <c r="B14" s="52" t="s">
        <v>207</v>
      </c>
      <c r="C14" s="52" t="s">
        <v>208</v>
      </c>
      <c r="D14" s="52" t="s">
        <v>232</v>
      </c>
      <c r="E14" s="48" t="s">
        <v>233</v>
      </c>
      <c r="F14" s="52" t="s">
        <v>211</v>
      </c>
      <c r="G14" s="48" t="s">
        <v>212</v>
      </c>
      <c r="H14" s="52" t="s">
        <v>213</v>
      </c>
      <c r="I14" s="52" t="s">
        <v>214</v>
      </c>
      <c r="J14" s="53" t="s">
        <v>234</v>
      </c>
    </row>
    <row r="15" ht="47.3" customHeight="1" spans="1:10">
      <c r="A15" s="105" t="s">
        <v>184</v>
      </c>
      <c r="B15" s="52" t="s">
        <v>207</v>
      </c>
      <c r="C15" s="52" t="s">
        <v>208</v>
      </c>
      <c r="D15" s="52" t="s">
        <v>232</v>
      </c>
      <c r="E15" s="48" t="s">
        <v>235</v>
      </c>
      <c r="F15" s="52" t="s">
        <v>211</v>
      </c>
      <c r="G15" s="48" t="s">
        <v>212</v>
      </c>
      <c r="H15" s="52" t="s">
        <v>213</v>
      </c>
      <c r="I15" s="52" t="s">
        <v>214</v>
      </c>
      <c r="J15" s="53" t="s">
        <v>236</v>
      </c>
    </row>
    <row r="16" ht="47.3" customHeight="1" spans="1:10">
      <c r="A16" s="105" t="s">
        <v>184</v>
      </c>
      <c r="B16" s="52" t="s">
        <v>207</v>
      </c>
      <c r="C16" s="52" t="s">
        <v>208</v>
      </c>
      <c r="D16" s="52" t="s">
        <v>232</v>
      </c>
      <c r="E16" s="48" t="s">
        <v>237</v>
      </c>
      <c r="F16" s="52" t="s">
        <v>211</v>
      </c>
      <c r="G16" s="48" t="s">
        <v>212</v>
      </c>
      <c r="H16" s="52" t="s">
        <v>213</v>
      </c>
      <c r="I16" s="52" t="s">
        <v>214</v>
      </c>
      <c r="J16" s="53" t="s">
        <v>238</v>
      </c>
    </row>
    <row r="17" ht="47.3" customHeight="1" spans="1:10">
      <c r="A17" s="105" t="s">
        <v>184</v>
      </c>
      <c r="B17" s="52" t="s">
        <v>207</v>
      </c>
      <c r="C17" s="52" t="s">
        <v>208</v>
      </c>
      <c r="D17" s="52" t="s">
        <v>239</v>
      </c>
      <c r="E17" s="48" t="s">
        <v>240</v>
      </c>
      <c r="F17" s="52" t="s">
        <v>211</v>
      </c>
      <c r="G17" s="48" t="s">
        <v>212</v>
      </c>
      <c r="H17" s="52" t="s">
        <v>213</v>
      </c>
      <c r="I17" s="52" t="s">
        <v>214</v>
      </c>
      <c r="J17" s="53" t="s">
        <v>241</v>
      </c>
    </row>
    <row r="18" ht="47.3" customHeight="1" spans="1:10">
      <c r="A18" s="105" t="s">
        <v>184</v>
      </c>
      <c r="B18" s="52" t="s">
        <v>207</v>
      </c>
      <c r="C18" s="52" t="s">
        <v>242</v>
      </c>
      <c r="D18" s="52" t="s">
        <v>243</v>
      </c>
      <c r="E18" s="48" t="s">
        <v>244</v>
      </c>
      <c r="F18" s="52" t="s">
        <v>217</v>
      </c>
      <c r="G18" s="48" t="s">
        <v>110</v>
      </c>
      <c r="H18" s="52" t="s">
        <v>245</v>
      </c>
      <c r="I18" s="52" t="s">
        <v>214</v>
      </c>
      <c r="J18" s="53" t="s">
        <v>246</v>
      </c>
    </row>
    <row r="19" ht="47.3" customHeight="1" spans="1:10">
      <c r="A19" s="105" t="s">
        <v>184</v>
      </c>
      <c r="B19" s="52" t="s">
        <v>207</v>
      </c>
      <c r="C19" s="52" t="s">
        <v>242</v>
      </c>
      <c r="D19" s="52" t="s">
        <v>243</v>
      </c>
      <c r="E19" s="48" t="s">
        <v>247</v>
      </c>
      <c r="F19" s="52" t="s">
        <v>211</v>
      </c>
      <c r="G19" s="48" t="s">
        <v>111</v>
      </c>
      <c r="H19" s="52" t="s">
        <v>248</v>
      </c>
      <c r="I19" s="52" t="s">
        <v>214</v>
      </c>
      <c r="J19" s="53" t="s">
        <v>249</v>
      </c>
    </row>
    <row r="20" ht="47.3" customHeight="1" spans="1:10">
      <c r="A20" s="105" t="s">
        <v>184</v>
      </c>
      <c r="B20" s="52" t="s">
        <v>207</v>
      </c>
      <c r="C20" s="52" t="s">
        <v>242</v>
      </c>
      <c r="D20" s="52" t="s">
        <v>250</v>
      </c>
      <c r="E20" s="48" t="s">
        <v>251</v>
      </c>
      <c r="F20" s="52" t="s">
        <v>211</v>
      </c>
      <c r="G20" s="48" t="s">
        <v>252</v>
      </c>
      <c r="H20" s="52"/>
      <c r="I20" s="52" t="s">
        <v>253</v>
      </c>
      <c r="J20" s="53" t="s">
        <v>254</v>
      </c>
    </row>
    <row r="21" ht="47.3" customHeight="1" spans="1:10">
      <c r="A21" s="105" t="s">
        <v>184</v>
      </c>
      <c r="B21" s="52" t="s">
        <v>207</v>
      </c>
      <c r="C21" s="52" t="s">
        <v>255</v>
      </c>
      <c r="D21" s="52" t="s">
        <v>256</v>
      </c>
      <c r="E21" s="48" t="s">
        <v>256</v>
      </c>
      <c r="F21" s="52" t="s">
        <v>217</v>
      </c>
      <c r="G21" s="48" t="s">
        <v>257</v>
      </c>
      <c r="H21" s="52" t="s">
        <v>213</v>
      </c>
      <c r="I21" s="52" t="s">
        <v>214</v>
      </c>
      <c r="J21" s="53" t="s">
        <v>258</v>
      </c>
    </row>
  </sheetData>
  <mergeCells count="4">
    <mergeCell ref="A2:J2"/>
    <mergeCell ref="A3:H3"/>
    <mergeCell ref="A7:A21"/>
    <mergeCell ref="B7:B2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14" sqref="A14:A15"/>
    </sheetView>
  </sheetViews>
  <sheetFormatPr defaultColWidth="9.13333333333333" defaultRowHeight="14.25" customHeight="1" outlineLevelCol="5"/>
  <cols>
    <col min="1" max="1" width="32.6333333333333" customWidth="1"/>
    <col min="2" max="2" width="28.6" customWidth="1"/>
    <col min="3" max="3" width="31.6" customWidth="1"/>
    <col min="4" max="6" width="33.4583333333333" customWidth="1"/>
  </cols>
  <sheetData>
    <row r="1" ht="15.75" customHeight="1" spans="1:6">
      <c r="F1" s="54" t="s">
        <v>259</v>
      </c>
    </row>
    <row r="2" ht="28.5" customHeight="1" spans="1:6">
      <c r="A2" s="26" t="s">
        <v>260</v>
      </c>
      <c r="B2" s="26"/>
      <c r="C2" s="26"/>
      <c r="D2" s="26"/>
      <c r="E2" s="26"/>
      <c r="F2" s="26"/>
    </row>
    <row r="3" ht="33" customHeight="1" spans="1:6">
      <c r="A3" s="100" t="str">
        <f>"单位名称："&amp;"云南省地质勘查基金管理中心"</f>
        <v>单位名称：云南省地质勘查基金管理中心</v>
      </c>
      <c r="B3" s="101"/>
      <c r="C3" s="101"/>
      <c r="D3" s="57"/>
      <c r="E3" s="57"/>
      <c r="F3" s="102" t="s">
        <v>2</v>
      </c>
    </row>
    <row r="4" ht="18.75" customHeight="1" spans="1:6">
      <c r="A4" s="9" t="s">
        <v>127</v>
      </c>
      <c r="B4" s="9" t="s">
        <v>48</v>
      </c>
      <c r="C4" s="9" t="s">
        <v>49</v>
      </c>
      <c r="D4" s="15" t="s">
        <v>261</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3" t="s">
        <v>92</v>
      </c>
      <c r="B8" s="104"/>
      <c r="C8" s="104" t="s">
        <v>92</v>
      </c>
      <c r="D8" s="22"/>
      <c r="E8" s="22"/>
      <c r="F8" s="22"/>
    </row>
    <row r="9" ht="21" customHeight="1" spans="1:6">
      <c r="A9" t="s">
        <v>124</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4"/>
  <sheetViews>
    <sheetView showZeros="0" workbookViewId="0">
      <selection activeCell="G23" sqref="G23"/>
    </sheetView>
  </sheetViews>
  <sheetFormatPr defaultColWidth="9.13333333333333" defaultRowHeight="14.25" customHeight="1"/>
  <cols>
    <col min="1" max="1" width="39.1333333333333" customWidth="1"/>
    <col min="2" max="2" width="21.7083333333333" customWidth="1"/>
    <col min="3" max="3" width="35.275" customWidth="1"/>
    <col min="4" max="4" width="7.70833333333333" customWidth="1"/>
    <col min="5" max="5" width="10.275" customWidth="1"/>
    <col min="6" max="11" width="14.7416666666667" customWidth="1"/>
    <col min="12" max="16" width="12.5666666666667" customWidth="1"/>
    <col min="17" max="17" width="10.425" customWidth="1"/>
  </cols>
  <sheetData>
    <row r="1" ht="13.5" customHeight="1" spans="1:17">
      <c r="O1" s="43"/>
      <c r="P1" s="43"/>
      <c r="Q1" s="91" t="s">
        <v>262</v>
      </c>
    </row>
    <row r="2" ht="27.75" customHeight="1" spans="1:17">
      <c r="A2" s="55" t="s">
        <v>263</v>
      </c>
      <c r="B2" s="26"/>
      <c r="C2" s="26"/>
      <c r="D2" s="26"/>
      <c r="E2" s="26"/>
      <c r="F2" s="26"/>
      <c r="G2" s="26"/>
      <c r="H2" s="26"/>
      <c r="I2" s="26"/>
      <c r="J2" s="26"/>
      <c r="K2" s="45"/>
      <c r="L2" s="26"/>
      <c r="M2" s="26"/>
      <c r="N2" s="26"/>
      <c r="O2" s="45"/>
      <c r="P2" s="45"/>
      <c r="Q2" s="26"/>
    </row>
    <row r="3" ht="18.75" customHeight="1" spans="1:17">
      <c r="A3" s="92" t="str">
        <f>"单位名称："&amp;"云南省地质勘查基金管理中心"</f>
        <v>单位名称：云南省地质勘查基金管理中心</v>
      </c>
      <c r="B3" s="6"/>
      <c r="C3" s="6"/>
      <c r="D3" s="6"/>
      <c r="E3" s="6"/>
      <c r="F3" s="6"/>
      <c r="G3" s="6"/>
      <c r="H3" s="6"/>
      <c r="I3" s="6"/>
      <c r="J3" s="6"/>
      <c r="O3" s="60"/>
      <c r="P3" s="60"/>
      <c r="Q3" s="93" t="s">
        <v>117</v>
      </c>
    </row>
    <row r="4" ht="15.75" customHeight="1" spans="1:17">
      <c r="A4" s="9" t="s">
        <v>264</v>
      </c>
      <c r="B4" s="71" t="s">
        <v>265</v>
      </c>
      <c r="C4" s="71" t="s">
        <v>266</v>
      </c>
      <c r="D4" s="71" t="s">
        <v>267</v>
      </c>
      <c r="E4" s="71" t="s">
        <v>268</v>
      </c>
      <c r="F4" s="71" t="s">
        <v>269</v>
      </c>
      <c r="G4" s="72" t="s">
        <v>134</v>
      </c>
      <c r="H4" s="72"/>
      <c r="I4" s="72"/>
      <c r="J4" s="72"/>
      <c r="K4" s="73"/>
      <c r="L4" s="72"/>
      <c r="M4" s="72"/>
      <c r="N4" s="72"/>
      <c r="O4" s="74"/>
      <c r="P4" s="73"/>
      <c r="Q4" s="75"/>
    </row>
    <row r="5" ht="17.25" customHeight="1" spans="1:17">
      <c r="A5" s="14"/>
      <c r="B5" s="76"/>
      <c r="C5" s="76"/>
      <c r="D5" s="76"/>
      <c r="E5" s="76"/>
      <c r="F5" s="76"/>
      <c r="G5" s="76" t="s">
        <v>30</v>
      </c>
      <c r="H5" s="76" t="s">
        <v>33</v>
      </c>
      <c r="I5" s="76" t="s">
        <v>270</v>
      </c>
      <c r="J5" s="76" t="s">
        <v>271</v>
      </c>
      <c r="K5" s="77" t="s">
        <v>272</v>
      </c>
      <c r="L5" s="78" t="s">
        <v>273</v>
      </c>
      <c r="M5" s="78"/>
      <c r="N5" s="78"/>
      <c r="O5" s="79"/>
      <c r="P5" s="80"/>
      <c r="Q5" s="81"/>
    </row>
    <row r="6" ht="54" customHeight="1" spans="1:17">
      <c r="A6" s="17"/>
      <c r="B6" s="81"/>
      <c r="C6" s="81"/>
      <c r="D6" s="81"/>
      <c r="E6" s="81"/>
      <c r="F6" s="81"/>
      <c r="G6" s="81"/>
      <c r="H6" s="81" t="s">
        <v>32</v>
      </c>
      <c r="I6" s="81"/>
      <c r="J6" s="81"/>
      <c r="K6" s="82"/>
      <c r="L6" s="81" t="s">
        <v>32</v>
      </c>
      <c r="M6" s="81" t="s">
        <v>43</v>
      </c>
      <c r="N6" s="81" t="s">
        <v>141</v>
      </c>
      <c r="O6" s="83" t="s">
        <v>39</v>
      </c>
      <c r="P6" s="82" t="s">
        <v>40</v>
      </c>
      <c r="Q6" s="81" t="s">
        <v>41</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84" t="s">
        <v>45</v>
      </c>
      <c r="B8" s="85"/>
      <c r="C8" s="85"/>
      <c r="D8" s="85"/>
      <c r="E8" s="96"/>
      <c r="F8" s="22">
        <v>7000</v>
      </c>
      <c r="G8" s="22">
        <v>82161859.54</v>
      </c>
      <c r="H8" s="22">
        <v>82161859.54</v>
      </c>
      <c r="I8" s="22"/>
      <c r="J8" s="22"/>
      <c r="K8" s="22"/>
      <c r="L8" s="22"/>
      <c r="M8" s="22"/>
      <c r="N8" s="22"/>
      <c r="O8" s="22"/>
      <c r="P8" s="22"/>
      <c r="Q8" s="22"/>
    </row>
    <row r="9" ht="21" customHeight="1" spans="1:17">
      <c r="A9" s="97" t="s">
        <v>184</v>
      </c>
      <c r="B9" s="85" t="s">
        <v>274</v>
      </c>
      <c r="C9" s="85" t="s">
        <v>275</v>
      </c>
      <c r="D9" s="98" t="s">
        <v>276</v>
      </c>
      <c r="E9" s="99">
        <v>4</v>
      </c>
      <c r="F9" s="22"/>
      <c r="G9" s="22">
        <v>28000</v>
      </c>
      <c r="H9" s="22">
        <v>28000</v>
      </c>
      <c r="I9" s="22"/>
      <c r="J9" s="22"/>
      <c r="K9" s="22"/>
      <c r="L9" s="22"/>
      <c r="M9" s="22"/>
      <c r="N9" s="22"/>
      <c r="O9" s="22"/>
      <c r="P9" s="22"/>
      <c r="Q9" s="22"/>
    </row>
    <row r="10" ht="21" customHeight="1" spans="1:17">
      <c r="A10" s="97" t="s">
        <v>184</v>
      </c>
      <c r="B10" s="85" t="s">
        <v>277</v>
      </c>
      <c r="C10" s="85" t="s">
        <v>278</v>
      </c>
      <c r="D10" s="98" t="s">
        <v>279</v>
      </c>
      <c r="E10" s="99">
        <v>1</v>
      </c>
      <c r="F10" s="22"/>
      <c r="G10" s="22">
        <v>82111308</v>
      </c>
      <c r="H10" s="22">
        <v>82111308</v>
      </c>
      <c r="I10" s="22"/>
      <c r="J10" s="22"/>
      <c r="K10" s="22"/>
      <c r="L10" s="22"/>
      <c r="M10" s="22"/>
      <c r="N10" s="22"/>
      <c r="O10" s="22"/>
      <c r="P10" s="22"/>
      <c r="Q10" s="22"/>
    </row>
    <row r="11" ht="21" customHeight="1" spans="1:17">
      <c r="A11" s="97" t="s">
        <v>184</v>
      </c>
      <c r="B11" s="85" t="s">
        <v>280</v>
      </c>
      <c r="C11" s="85" t="s">
        <v>281</v>
      </c>
      <c r="D11" s="98" t="s">
        <v>276</v>
      </c>
      <c r="E11" s="99">
        <v>2</v>
      </c>
      <c r="F11" s="22">
        <v>7000</v>
      </c>
      <c r="G11" s="22">
        <v>7000</v>
      </c>
      <c r="H11" s="22">
        <v>7000</v>
      </c>
      <c r="I11" s="22"/>
      <c r="J11" s="22"/>
      <c r="K11" s="22"/>
      <c r="L11" s="22"/>
      <c r="M11" s="22"/>
      <c r="N11" s="22"/>
      <c r="O11" s="22"/>
      <c r="P11" s="22"/>
      <c r="Q11" s="22"/>
    </row>
    <row r="12" ht="21" customHeight="1" spans="1:17">
      <c r="A12" s="97" t="s">
        <v>168</v>
      </c>
      <c r="B12" s="85" t="s">
        <v>282</v>
      </c>
      <c r="C12" s="85" t="s">
        <v>283</v>
      </c>
      <c r="D12" s="98" t="s">
        <v>276</v>
      </c>
      <c r="E12" s="99">
        <v>1</v>
      </c>
      <c r="F12" s="22"/>
      <c r="G12" s="22">
        <v>12101.54</v>
      </c>
      <c r="H12" s="22">
        <v>12101.54</v>
      </c>
      <c r="I12" s="22"/>
      <c r="J12" s="22"/>
      <c r="K12" s="22"/>
      <c r="L12" s="22"/>
      <c r="M12" s="22"/>
      <c r="N12" s="22"/>
      <c r="O12" s="22"/>
      <c r="P12" s="22"/>
      <c r="Q12" s="22"/>
    </row>
    <row r="13" ht="21" customHeight="1" spans="1:17">
      <c r="A13" s="97" t="s">
        <v>168</v>
      </c>
      <c r="B13" s="85" t="s">
        <v>284</v>
      </c>
      <c r="C13" s="85" t="s">
        <v>285</v>
      </c>
      <c r="D13" s="98" t="s">
        <v>286</v>
      </c>
      <c r="E13" s="99">
        <v>115</v>
      </c>
      <c r="F13" s="22"/>
      <c r="G13" s="22">
        <v>3450</v>
      </c>
      <c r="H13" s="22">
        <v>3450</v>
      </c>
      <c r="I13" s="22"/>
      <c r="J13" s="22"/>
      <c r="K13" s="22"/>
      <c r="L13" s="22"/>
      <c r="M13" s="22"/>
      <c r="N13" s="22"/>
      <c r="O13" s="22"/>
      <c r="P13" s="22"/>
      <c r="Q13" s="22"/>
    </row>
    <row r="14" ht="21" customHeight="1" spans="1:17">
      <c r="A14" s="88" t="s">
        <v>92</v>
      </c>
      <c r="B14" s="89"/>
      <c r="C14" s="89"/>
      <c r="D14" s="89"/>
      <c r="E14" s="96"/>
      <c r="F14" s="22">
        <v>7000</v>
      </c>
      <c r="G14" s="22">
        <v>82161859.54</v>
      </c>
      <c r="H14" s="22">
        <v>82161859.54</v>
      </c>
      <c r="I14" s="22"/>
      <c r="J14" s="22"/>
      <c r="K14" s="22"/>
      <c r="L14" s="22"/>
      <c r="M14" s="22"/>
      <c r="N14" s="22"/>
      <c r="O14" s="22"/>
      <c r="P14" s="22"/>
      <c r="Q14" s="22"/>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7" sqref="B17"/>
    </sheetView>
  </sheetViews>
  <sheetFormatPr defaultColWidth="9.13333333333333" defaultRowHeight="14.25" customHeight="1"/>
  <cols>
    <col min="1" max="1" width="31.425" customWidth="1"/>
    <col min="2" max="2" width="21.7083333333333" customWidth="1"/>
    <col min="3" max="3" width="26.7083333333333" customWidth="1"/>
    <col min="4" max="14" width="16.6" customWidth="1"/>
  </cols>
  <sheetData>
    <row r="1" ht="13.5" customHeight="1" spans="1:14">
      <c r="A1" s="59"/>
      <c r="B1" s="59"/>
      <c r="C1" s="59"/>
      <c r="D1" s="59"/>
      <c r="E1" s="59"/>
      <c r="F1" s="59"/>
      <c r="G1" s="59"/>
      <c r="H1" s="64"/>
      <c r="I1" s="59"/>
      <c r="J1" s="59"/>
      <c r="K1" s="59"/>
      <c r="L1" s="43"/>
      <c r="M1" s="65"/>
      <c r="N1" s="66" t="s">
        <v>287</v>
      </c>
    </row>
    <row r="2" ht="27.75" customHeight="1" spans="1:14">
      <c r="A2" s="55" t="s">
        <v>288</v>
      </c>
      <c r="B2" s="67"/>
      <c r="C2" s="67"/>
      <c r="D2" s="67"/>
      <c r="E2" s="67"/>
      <c r="F2" s="67"/>
      <c r="G2" s="67"/>
      <c r="H2" s="68"/>
      <c r="I2" s="67"/>
      <c r="J2" s="67"/>
      <c r="K2" s="67"/>
      <c r="L2" s="45"/>
      <c r="M2" s="68"/>
      <c r="N2" s="67"/>
    </row>
    <row r="3" ht="18.75" customHeight="1" spans="1:14">
      <c r="A3" s="56" t="str">
        <f>"单位名称："&amp;"云南省地质勘查基金管理中心"</f>
        <v>单位名称：云南省地质勘查基金管理中心</v>
      </c>
      <c r="B3" s="57"/>
      <c r="C3" s="57"/>
      <c r="D3" s="57"/>
      <c r="E3" s="57"/>
      <c r="F3" s="57"/>
      <c r="G3" s="57"/>
      <c r="H3" s="64"/>
      <c r="I3" s="59"/>
      <c r="J3" s="59"/>
      <c r="K3" s="59"/>
      <c r="L3" s="60"/>
      <c r="M3" s="69"/>
      <c r="N3" s="70" t="s">
        <v>117</v>
      </c>
    </row>
    <row r="4" ht="15.75" customHeight="1" spans="1:14">
      <c r="A4" s="9" t="s">
        <v>264</v>
      </c>
      <c r="B4" s="71" t="s">
        <v>289</v>
      </c>
      <c r="C4" s="71" t="s">
        <v>290</v>
      </c>
      <c r="D4" s="72" t="s">
        <v>134</v>
      </c>
      <c r="E4" s="72"/>
      <c r="F4" s="72"/>
      <c r="G4" s="72"/>
      <c r="H4" s="73"/>
      <c r="I4" s="72"/>
      <c r="J4" s="72"/>
      <c r="K4" s="72"/>
      <c r="L4" s="74"/>
      <c r="M4" s="73"/>
      <c r="N4" s="75"/>
    </row>
    <row r="5" ht="17.25" customHeight="1" spans="1:14">
      <c r="A5" s="14"/>
      <c r="B5" s="76"/>
      <c r="C5" s="76"/>
      <c r="D5" s="76" t="s">
        <v>30</v>
      </c>
      <c r="E5" s="76" t="s">
        <v>33</v>
      </c>
      <c r="F5" s="76" t="s">
        <v>270</v>
      </c>
      <c r="G5" s="76" t="s">
        <v>271</v>
      </c>
      <c r="H5" s="77" t="s">
        <v>272</v>
      </c>
      <c r="I5" s="78" t="s">
        <v>273</v>
      </c>
      <c r="J5" s="78"/>
      <c r="K5" s="78"/>
      <c r="L5" s="79"/>
      <c r="M5" s="80"/>
      <c r="N5" s="81"/>
    </row>
    <row r="6" ht="54" customHeight="1" spans="1:14">
      <c r="A6" s="17"/>
      <c r="B6" s="81"/>
      <c r="C6" s="81"/>
      <c r="D6" s="81"/>
      <c r="E6" s="81"/>
      <c r="F6" s="81"/>
      <c r="G6" s="81"/>
      <c r="H6" s="82"/>
      <c r="I6" s="81" t="s">
        <v>32</v>
      </c>
      <c r="J6" s="81" t="s">
        <v>43</v>
      </c>
      <c r="K6" s="81" t="s">
        <v>141</v>
      </c>
      <c r="L6" s="83" t="s">
        <v>39</v>
      </c>
      <c r="M6" s="82" t="s">
        <v>40</v>
      </c>
      <c r="N6" s="81" t="s">
        <v>41</v>
      </c>
    </row>
    <row r="7" ht="15" customHeight="1" spans="1:14">
      <c r="A7" s="17">
        <v>1</v>
      </c>
      <c r="B7" s="81">
        <v>2</v>
      </c>
      <c r="C7" s="81">
        <v>3</v>
      </c>
      <c r="D7" s="82">
        <v>4</v>
      </c>
      <c r="E7" s="82">
        <v>5</v>
      </c>
      <c r="F7" s="82">
        <v>6</v>
      </c>
      <c r="G7" s="82">
        <v>7</v>
      </c>
      <c r="H7" s="82">
        <v>8</v>
      </c>
      <c r="I7" s="82">
        <v>9</v>
      </c>
      <c r="J7" s="82">
        <v>10</v>
      </c>
      <c r="K7" s="82">
        <v>11</v>
      </c>
      <c r="L7" s="82">
        <v>12</v>
      </c>
      <c r="M7" s="82">
        <v>13</v>
      </c>
      <c r="N7" s="82">
        <v>14</v>
      </c>
    </row>
    <row r="8" ht="21" customHeight="1" spans="1:14">
      <c r="A8" s="84"/>
      <c r="B8" s="85"/>
      <c r="C8" s="85"/>
      <c r="D8" s="86"/>
      <c r="E8" s="86"/>
      <c r="F8" s="86"/>
      <c r="G8" s="86"/>
      <c r="H8" s="86"/>
      <c r="I8" s="86"/>
      <c r="J8" s="86"/>
      <c r="K8" s="86"/>
      <c r="L8" s="87"/>
      <c r="M8" s="86"/>
      <c r="N8" s="86"/>
    </row>
    <row r="9" ht="21" customHeight="1" spans="1:14">
      <c r="A9" s="84"/>
      <c r="B9" s="85"/>
      <c r="C9" s="85"/>
      <c r="D9" s="86"/>
      <c r="E9" s="86"/>
      <c r="F9" s="86"/>
      <c r="G9" s="86"/>
      <c r="H9" s="86"/>
      <c r="I9" s="86"/>
      <c r="J9" s="86"/>
      <c r="K9" s="86"/>
      <c r="L9" s="87"/>
      <c r="M9" s="86"/>
      <c r="N9" s="86"/>
    </row>
    <row r="10" ht="21" customHeight="1" spans="1:14">
      <c r="A10" s="88" t="s">
        <v>92</v>
      </c>
      <c r="B10" s="89"/>
      <c r="C10" s="90"/>
      <c r="D10" s="86"/>
      <c r="E10" s="86"/>
      <c r="F10" s="86"/>
      <c r="G10" s="86"/>
      <c r="H10" s="86"/>
      <c r="I10" s="86"/>
      <c r="J10" s="86"/>
      <c r="K10" s="86"/>
      <c r="L10" s="87"/>
      <c r="M10" s="86"/>
      <c r="N10" s="86"/>
    </row>
    <row r="11" ht="24" customHeight="1" spans="1:14">
      <c r="A11" t="s">
        <v>124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B16" sqref="B16"/>
    </sheetView>
  </sheetViews>
  <sheetFormatPr defaultColWidth="9.13333333333333" defaultRowHeight="14.25" customHeight="1"/>
  <cols>
    <col min="1" max="1" width="31.8583333333333" customWidth="1"/>
    <col min="2" max="15" width="17.175" customWidth="1"/>
    <col min="16" max="22" width="17.025" customWidth="1"/>
    <col min="23" max="23" width="17" customWidth="1"/>
    <col min="24" max="24" width="17.025" customWidth="1"/>
  </cols>
  <sheetData>
    <row r="1" ht="13.5" customHeight="1" spans="1:24">
      <c r="D1" s="54"/>
      <c r="W1" s="43"/>
      <c r="X1" s="43" t="s">
        <v>291</v>
      </c>
    </row>
    <row r="2" ht="27.75" customHeight="1" spans="1:24">
      <c r="A2" s="55" t="s">
        <v>292</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6" t="str">
        <f>"单位名称："&amp;"云南省地质勘查基金管理中心"</f>
        <v>单位名称：云南省地质勘查基金管理中心</v>
      </c>
      <c r="B3" s="57"/>
      <c r="C3" s="57"/>
      <c r="D3" s="58"/>
      <c r="E3" s="59"/>
      <c r="F3" s="59"/>
      <c r="G3" s="59"/>
      <c r="H3" s="59"/>
      <c r="I3" s="59"/>
      <c r="W3" s="60"/>
      <c r="X3" s="60" t="s">
        <v>117</v>
      </c>
    </row>
    <row r="4" ht="19.5" customHeight="1" spans="1:24">
      <c r="A4" s="15" t="s">
        <v>293</v>
      </c>
      <c r="B4" s="10" t="s">
        <v>134</v>
      </c>
      <c r="C4" s="11"/>
      <c r="D4" s="11"/>
      <c r="E4" s="61" t="s">
        <v>294</v>
      </c>
      <c r="F4" s="61"/>
      <c r="G4" s="61"/>
      <c r="H4" s="61"/>
      <c r="I4" s="61"/>
      <c r="J4" s="61"/>
      <c r="K4" s="61"/>
      <c r="L4" s="61"/>
      <c r="M4" s="61"/>
      <c r="N4" s="61"/>
      <c r="O4" s="61"/>
      <c r="P4" s="61"/>
      <c r="Q4" s="61"/>
      <c r="R4" s="61"/>
      <c r="S4" s="61"/>
      <c r="T4" s="61"/>
      <c r="U4" s="61"/>
      <c r="V4" s="61"/>
      <c r="W4" s="61"/>
      <c r="X4" s="61"/>
    </row>
    <row r="5" ht="40.5" customHeight="1" spans="1:24">
      <c r="A5" s="18"/>
      <c r="B5" s="27" t="s">
        <v>30</v>
      </c>
      <c r="C5" s="9" t="s">
        <v>33</v>
      </c>
      <c r="D5" s="62" t="s">
        <v>295</v>
      </c>
      <c r="E5" s="61" t="s">
        <v>296</v>
      </c>
      <c r="F5" s="61" t="s">
        <v>297</v>
      </c>
      <c r="G5" s="61" t="s">
        <v>298</v>
      </c>
      <c r="H5" s="61" t="s">
        <v>299</v>
      </c>
      <c r="I5" s="61" t="s">
        <v>300</v>
      </c>
      <c r="J5" s="61" t="s">
        <v>301</v>
      </c>
      <c r="K5" s="61" t="s">
        <v>302</v>
      </c>
      <c r="L5" s="61" t="s">
        <v>303</v>
      </c>
      <c r="M5" s="61" t="s">
        <v>304</v>
      </c>
      <c r="N5" s="61" t="s">
        <v>305</v>
      </c>
      <c r="O5" s="61" t="s">
        <v>306</v>
      </c>
      <c r="P5" s="61" t="s">
        <v>307</v>
      </c>
      <c r="Q5" s="61" t="s">
        <v>308</v>
      </c>
      <c r="R5" s="61" t="s">
        <v>309</v>
      </c>
      <c r="S5" s="61" t="s">
        <v>310</v>
      </c>
      <c r="T5" s="61" t="s">
        <v>311</v>
      </c>
      <c r="U5" s="61" t="s">
        <v>312</v>
      </c>
      <c r="V5" s="61" t="s">
        <v>313</v>
      </c>
      <c r="W5" s="61" t="s">
        <v>314</v>
      </c>
      <c r="X5" s="61" t="s">
        <v>315</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29"/>
      <c r="B7" s="22"/>
      <c r="C7" s="22"/>
      <c r="D7" s="22"/>
      <c r="E7" s="22"/>
      <c r="F7" s="22"/>
      <c r="G7" s="22"/>
      <c r="H7" s="22"/>
      <c r="I7" s="22"/>
      <c r="J7" s="22"/>
      <c r="K7" s="22"/>
      <c r="L7" s="22"/>
      <c r="M7" s="22"/>
      <c r="N7" s="22"/>
      <c r="O7" s="22"/>
      <c r="P7" s="22"/>
      <c r="Q7" s="22"/>
      <c r="R7" s="22"/>
      <c r="S7" s="22"/>
      <c r="T7" s="22"/>
      <c r="U7" s="22"/>
      <c r="V7" s="22"/>
      <c r="W7" s="63"/>
      <c r="X7" s="22"/>
    </row>
    <row r="8" ht="29.9" customHeight="1" spans="1:24">
      <c r="A8" s="29"/>
      <c r="B8" s="22"/>
      <c r="C8" s="22"/>
      <c r="D8" s="22"/>
      <c r="E8" s="22"/>
      <c r="F8" s="22"/>
      <c r="G8" s="22"/>
      <c r="H8" s="22"/>
      <c r="I8" s="22"/>
      <c r="J8" s="22"/>
      <c r="K8" s="22"/>
      <c r="L8" s="22"/>
      <c r="M8" s="22"/>
      <c r="N8" s="22"/>
      <c r="O8" s="22"/>
      <c r="P8" s="22"/>
      <c r="Q8" s="22"/>
      <c r="R8" s="22"/>
      <c r="S8" s="22"/>
      <c r="T8" s="22"/>
      <c r="U8" s="22"/>
      <c r="V8" s="22"/>
      <c r="W8" s="63"/>
      <c r="X8" s="22"/>
    </row>
    <row r="9" ht="24" customHeight="1" spans="1:24">
      <c r="A9" t="s">
        <v>124</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5" sqref="B15"/>
    </sheetView>
  </sheetViews>
  <sheetFormatPr defaultColWidth="9.13333333333333" defaultRowHeight="12" customHeight="1" outlineLevelRow="7"/>
  <cols>
    <col min="1" max="1" width="28.9583333333333" customWidth="1"/>
    <col min="2" max="2" width="29" customWidth="1"/>
    <col min="3" max="3" width="16.3166666666667" customWidth="1"/>
    <col min="4" max="4" width="15.6" customWidth="1"/>
    <col min="5" max="5" width="23.5666666666667" customWidth="1"/>
    <col min="6" max="6" width="11.275" customWidth="1"/>
    <col min="7" max="7" width="14.875" customWidth="1"/>
    <col min="8" max="8" width="10.875" customWidth="1"/>
    <col min="9" max="9" width="13.425" customWidth="1"/>
    <col min="10" max="10" width="38.675" customWidth="1"/>
  </cols>
  <sheetData>
    <row r="1" customHeight="1" spans="1:10">
      <c r="J1" s="43" t="s">
        <v>316</v>
      </c>
    </row>
    <row r="2" ht="28.5" customHeight="1" spans="1:10">
      <c r="A2" s="44" t="s">
        <v>317</v>
      </c>
      <c r="B2" s="26"/>
      <c r="C2" s="26"/>
      <c r="D2" s="26"/>
      <c r="E2" s="26"/>
      <c r="F2" s="45"/>
      <c r="G2" s="26"/>
      <c r="H2" s="45"/>
      <c r="I2" s="45"/>
      <c r="J2" s="26"/>
    </row>
    <row r="3" ht="17.25" customHeight="1" spans="1:10">
      <c r="A3" s="4" t="str">
        <f>"单位名称："&amp;"云南省地质勘查基金管理中心"</f>
        <v>单位名称：云南省地质勘查基金管理中心</v>
      </c>
    </row>
    <row r="4" ht="44.25" customHeight="1" spans="1:10">
      <c r="A4" s="46" t="s">
        <v>197</v>
      </c>
      <c r="B4" s="46" t="s">
        <v>198</v>
      </c>
      <c r="C4" s="46" t="s">
        <v>199</v>
      </c>
      <c r="D4" s="46" t="s">
        <v>200</v>
      </c>
      <c r="E4" s="46" t="s">
        <v>201</v>
      </c>
      <c r="F4" s="47" t="s">
        <v>202</v>
      </c>
      <c r="G4" s="46" t="s">
        <v>203</v>
      </c>
      <c r="H4" s="47" t="s">
        <v>204</v>
      </c>
      <c r="I4" s="47" t="s">
        <v>205</v>
      </c>
      <c r="J4" s="46" t="s">
        <v>206</v>
      </c>
    </row>
    <row r="5" ht="14.25" customHeight="1" spans="1:10">
      <c r="A5" s="46">
        <v>1</v>
      </c>
      <c r="B5" s="46">
        <v>2</v>
      </c>
      <c r="C5" s="46">
        <v>3</v>
      </c>
      <c r="D5" s="46">
        <v>4</v>
      </c>
      <c r="E5" s="46">
        <v>5</v>
      </c>
      <c r="F5" s="47">
        <v>6</v>
      </c>
      <c r="G5" s="46">
        <v>7</v>
      </c>
      <c r="H5" s="47">
        <v>8</v>
      </c>
      <c r="I5" s="47">
        <v>9</v>
      </c>
      <c r="J5" s="46">
        <v>10</v>
      </c>
    </row>
    <row r="6" ht="21.8" customHeight="1" spans="1:10">
      <c r="A6" s="48"/>
      <c r="B6" s="49"/>
      <c r="C6" s="49"/>
      <c r="D6" s="49"/>
      <c r="E6" s="50"/>
      <c r="F6" s="51"/>
      <c r="G6" s="50"/>
      <c r="H6" s="51"/>
      <c r="I6" s="51"/>
      <c r="J6" s="50"/>
    </row>
    <row r="7" ht="60.8" customHeight="1" spans="1:10">
      <c r="A7" s="48"/>
      <c r="B7" s="52"/>
      <c r="C7" s="52"/>
      <c r="D7" s="52"/>
      <c r="E7" s="48"/>
      <c r="F7" s="52"/>
      <c r="G7" s="48"/>
      <c r="H7" s="52"/>
      <c r="I7" s="52"/>
      <c r="J7" s="53"/>
    </row>
    <row r="8" ht="24" customHeight="1" spans="1:10">
      <c r="A8" t="s">
        <v>124</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F7" sqref="F7:F9"/>
    </sheetView>
  </sheetViews>
  <sheetFormatPr defaultColWidth="8.85833333333333" defaultRowHeight="15" customHeight="1" outlineLevelCol="7"/>
  <cols>
    <col min="1" max="1" width="36.025" customWidth="1"/>
    <col min="2" max="2" width="19.7416666666667" customWidth="1"/>
    <col min="3" max="3" width="33.3166666666667" customWidth="1"/>
    <col min="4" max="4" width="34.7416666666667" customWidth="1"/>
    <col min="5" max="5" width="14.4416666666667" customWidth="1"/>
    <col min="6" max="6" width="17.175" customWidth="1"/>
    <col min="7" max="7" width="17.3166666666667" customWidth="1"/>
    <col min="8" max="8" width="28.3166666666667" customWidth="1"/>
  </cols>
  <sheetData>
    <row r="1" ht="18.75" customHeight="1" spans="1:8">
      <c r="A1" s="33"/>
      <c r="B1" s="33"/>
      <c r="C1" s="33"/>
      <c r="D1" s="33"/>
      <c r="E1" s="33"/>
      <c r="F1" s="33"/>
      <c r="G1" s="33"/>
      <c r="H1" s="34" t="s">
        <v>318</v>
      </c>
    </row>
    <row r="2" ht="30.65" customHeight="1" spans="1:8">
      <c r="A2" s="35" t="s">
        <v>319</v>
      </c>
      <c r="B2" s="35"/>
      <c r="C2" s="35"/>
      <c r="D2" s="35"/>
      <c r="E2" s="35"/>
      <c r="F2" s="35"/>
      <c r="G2" s="35"/>
      <c r="H2" s="35"/>
    </row>
    <row r="3" ht="18.75" customHeight="1" spans="1:8">
      <c r="A3" s="33" t="str">
        <f>"单位名称："&amp;"云南省地质勘查基金管理中心"</f>
        <v>单位名称：云南省地质勘查基金管理中心</v>
      </c>
      <c r="B3" s="33"/>
      <c r="C3" s="33"/>
      <c r="D3" s="33"/>
      <c r="E3" s="33"/>
      <c r="F3" s="33"/>
      <c r="G3" s="33"/>
      <c r="H3" s="33"/>
    </row>
    <row r="4" ht="18.75" customHeight="1" spans="1:8">
      <c r="A4" s="36" t="s">
        <v>127</v>
      </c>
      <c r="B4" s="36" t="s">
        <v>320</v>
      </c>
      <c r="C4" s="36" t="s">
        <v>321</v>
      </c>
      <c r="D4" s="36" t="s">
        <v>322</v>
      </c>
      <c r="E4" s="36" t="s">
        <v>323</v>
      </c>
      <c r="F4" s="36" t="s">
        <v>324</v>
      </c>
      <c r="G4" s="36"/>
      <c r="H4" s="36"/>
    </row>
    <row r="5" ht="18.75" customHeight="1" spans="1:8">
      <c r="A5" s="36"/>
      <c r="B5" s="36"/>
      <c r="C5" s="36"/>
      <c r="D5" s="36"/>
      <c r="E5" s="36"/>
      <c r="F5" s="36" t="s">
        <v>268</v>
      </c>
      <c r="G5" s="36" t="s">
        <v>325</v>
      </c>
      <c r="H5" s="36" t="s">
        <v>326</v>
      </c>
    </row>
    <row r="6" ht="18.75" customHeight="1" spans="1:8">
      <c r="A6" s="37" t="s">
        <v>109</v>
      </c>
      <c r="B6" s="37" t="s">
        <v>110</v>
      </c>
      <c r="C6" s="37" t="s">
        <v>111</v>
      </c>
      <c r="D6" s="37" t="s">
        <v>112</v>
      </c>
      <c r="E6" s="37" t="s">
        <v>113</v>
      </c>
      <c r="F6" s="37" t="s">
        <v>114</v>
      </c>
      <c r="G6" s="37" t="s">
        <v>327</v>
      </c>
      <c r="H6" s="37" t="s">
        <v>218</v>
      </c>
    </row>
    <row r="7" ht="29.9" customHeight="1" spans="1:8">
      <c r="A7" s="38" t="s">
        <v>45</v>
      </c>
      <c r="B7" s="38" t="s">
        <v>328</v>
      </c>
      <c r="C7" s="38" t="s">
        <v>275</v>
      </c>
      <c r="D7" s="38" t="s">
        <v>329</v>
      </c>
      <c r="E7" s="36" t="s">
        <v>276</v>
      </c>
      <c r="F7" s="39">
        <v>4</v>
      </c>
      <c r="G7" s="40">
        <v>7000</v>
      </c>
      <c r="H7" s="40">
        <v>28000</v>
      </c>
    </row>
    <row r="8" ht="29.9" customHeight="1" spans="1:8">
      <c r="A8" s="38" t="s">
        <v>45</v>
      </c>
      <c r="B8" s="38" t="s">
        <v>328</v>
      </c>
      <c r="C8" s="38" t="s">
        <v>330</v>
      </c>
      <c r="D8" s="38" t="s">
        <v>331</v>
      </c>
      <c r="E8" s="36" t="s">
        <v>276</v>
      </c>
      <c r="F8" s="39">
        <v>1</v>
      </c>
      <c r="G8" s="40">
        <v>7000</v>
      </c>
      <c r="H8" s="40">
        <v>7000</v>
      </c>
    </row>
    <row r="9" ht="20.15" customHeight="1" spans="1:8">
      <c r="A9" s="36" t="s">
        <v>30</v>
      </c>
      <c r="B9" s="36"/>
      <c r="C9" s="36"/>
      <c r="D9" s="36"/>
      <c r="E9" s="36"/>
      <c r="F9" s="39">
        <v>5</v>
      </c>
      <c r="G9" s="40"/>
      <c r="H9" s="40">
        <v>35000</v>
      </c>
    </row>
    <row r="10" ht="19.5" customHeight="1" spans="1:8">
      <c r="A10" s="38" t="s">
        <v>332</v>
      </c>
      <c r="B10" s="38"/>
      <c r="C10" s="38"/>
      <c r="D10" s="38"/>
      <c r="E10" s="38"/>
      <c r="F10" s="41"/>
      <c r="G10" s="42"/>
      <c r="H10" s="42"/>
    </row>
  </sheetData>
  <mergeCells count="9">
    <mergeCell ref="A2:H2"/>
    <mergeCell ref="F4:H4"/>
    <mergeCell ref="A9:E9"/>
    <mergeCell ref="A10:H1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E27" sqref="E27"/>
    </sheetView>
  </sheetViews>
  <sheetFormatPr defaultColWidth="9.13333333333333" defaultRowHeight="14.25" customHeight="1"/>
  <cols>
    <col min="1" max="1" width="16.3166666666667" customWidth="1"/>
    <col min="2" max="2" width="29.025" customWidth="1"/>
    <col min="3" max="3" width="23.8583333333333" customWidth="1"/>
    <col min="4" max="7" width="19.6" customWidth="1"/>
    <col min="8" max="8" width="15.425" customWidth="1"/>
    <col min="9" max="11" width="19.6" customWidth="1"/>
  </cols>
  <sheetData>
    <row r="1" ht="13.5" customHeight="1" spans="1:11">
      <c r="D1" s="1"/>
      <c r="E1" s="1"/>
      <c r="F1" s="1"/>
      <c r="G1" s="1"/>
      <c r="K1" s="2" t="s">
        <v>333</v>
      </c>
    </row>
    <row r="2" ht="27.75" customHeight="1" spans="1:11">
      <c r="A2" s="26" t="s">
        <v>334</v>
      </c>
      <c r="B2" s="26"/>
      <c r="C2" s="26"/>
      <c r="D2" s="26"/>
      <c r="E2" s="26"/>
      <c r="F2" s="26"/>
      <c r="G2" s="26"/>
      <c r="H2" s="26"/>
      <c r="I2" s="26"/>
      <c r="J2" s="26"/>
      <c r="K2" s="26"/>
    </row>
    <row r="3" ht="13.5" customHeight="1" spans="1:11">
      <c r="A3" s="4" t="str">
        <f>"单位名称："&amp;"云南省地质勘查基金管理中心"</f>
        <v>单位名称：云南省地质勘查基金管理中心</v>
      </c>
      <c r="B3" s="5"/>
      <c r="C3" s="5"/>
      <c r="D3" s="5"/>
      <c r="E3" s="5"/>
      <c r="F3" s="5"/>
      <c r="G3" s="5"/>
      <c r="H3" s="6"/>
      <c r="I3" s="6"/>
      <c r="J3" s="6"/>
      <c r="K3" s="7" t="s">
        <v>117</v>
      </c>
    </row>
    <row r="4" ht="21.75" customHeight="1" spans="1:11">
      <c r="A4" s="8" t="s">
        <v>177</v>
      </c>
      <c r="B4" s="8" t="s">
        <v>129</v>
      </c>
      <c r="C4" s="8" t="s">
        <v>178</v>
      </c>
      <c r="D4" s="9" t="s">
        <v>130</v>
      </c>
      <c r="E4" s="9" t="s">
        <v>131</v>
      </c>
      <c r="F4" s="9" t="s">
        <v>132</v>
      </c>
      <c r="G4" s="9" t="s">
        <v>133</v>
      </c>
      <c r="H4" s="15" t="s">
        <v>30</v>
      </c>
      <c r="I4" s="10" t="s">
        <v>335</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92</v>
      </c>
      <c r="B10" s="31"/>
      <c r="C10" s="31"/>
      <c r="D10" s="31"/>
      <c r="E10" s="31"/>
      <c r="F10" s="31"/>
      <c r="G10" s="32"/>
      <c r="H10" s="22"/>
      <c r="I10" s="22"/>
      <c r="J10" s="22"/>
      <c r="K10" s="22"/>
    </row>
    <row r="11" customHeight="1" spans="1:11">
      <c r="A11" t="s">
        <v>124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workbookViewId="0">
      <selection activeCell="H29" sqref="H29"/>
    </sheetView>
  </sheetViews>
  <sheetFormatPr defaultColWidth="9.13333333333333"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1:7">
      <c r="D1" s="1"/>
      <c r="G1" s="2" t="s">
        <v>336</v>
      </c>
    </row>
    <row r="2" ht="27.75" customHeight="1" spans="1:7">
      <c r="A2" s="3" t="s">
        <v>337</v>
      </c>
      <c r="B2" s="3"/>
      <c r="C2" s="3"/>
      <c r="D2" s="3"/>
      <c r="E2" s="3"/>
      <c r="F2" s="3"/>
      <c r="G2" s="3"/>
    </row>
    <row r="3" ht="13.5" customHeight="1" spans="1:7">
      <c r="A3" s="4" t="str">
        <f>"单位名称："&amp;"云南省地质勘查基金管理中心"</f>
        <v>单位名称：云南省地质勘查基金管理中心</v>
      </c>
      <c r="B3" s="5"/>
      <c r="C3" s="5"/>
      <c r="D3" s="5"/>
      <c r="E3" s="6"/>
      <c r="F3" s="6"/>
      <c r="G3" s="7" t="s">
        <v>117</v>
      </c>
    </row>
    <row r="4" ht="21.75" customHeight="1" spans="1:7">
      <c r="A4" s="8" t="s">
        <v>178</v>
      </c>
      <c r="B4" s="8" t="s">
        <v>177</v>
      </c>
      <c r="C4" s="8" t="s">
        <v>129</v>
      </c>
      <c r="D4" s="9" t="s">
        <v>338</v>
      </c>
      <c r="E4" s="10" t="s">
        <v>33</v>
      </c>
      <c r="F4" s="11"/>
      <c r="G4" s="12"/>
    </row>
    <row r="5" ht="21.75" customHeight="1" spans="1:7">
      <c r="A5" s="13"/>
      <c r="B5" s="13"/>
      <c r="C5" s="13"/>
      <c r="D5" s="14"/>
      <c r="E5" s="15" t="s">
        <v>339</v>
      </c>
      <c r="F5" s="9" t="s">
        <v>340</v>
      </c>
      <c r="G5" s="9" t="s">
        <v>341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82651308</v>
      </c>
      <c r="F8" s="22">
        <v>82651308</v>
      </c>
      <c r="G8" s="22">
        <v>82651308</v>
      </c>
    </row>
    <row r="9" ht="29.9" customHeight="1" spans="1:7">
      <c r="A9" s="20"/>
      <c r="B9" s="20" t="s">
        <v>342</v>
      </c>
      <c r="C9" s="20" t="s">
        <v>184</v>
      </c>
      <c r="D9" s="20" t="s">
        <v>343</v>
      </c>
      <c r="E9" s="22">
        <v>82651308</v>
      </c>
      <c r="F9" s="22">
        <v>82651308</v>
      </c>
      <c r="G9" s="22">
        <v>82651308</v>
      </c>
    </row>
    <row r="10" ht="18.75" customHeight="1" spans="1:7">
      <c r="A10" s="23" t="s">
        <v>30</v>
      </c>
      <c r="B10" s="24" t="s">
        <v>344</v>
      </c>
      <c r="C10" s="24"/>
      <c r="D10" s="25"/>
      <c r="E10" s="22">
        <v>82651308</v>
      </c>
      <c r="F10" s="22">
        <v>82651308</v>
      </c>
      <c r="G10" s="22">
        <v>82651308</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2026-02-05T06:46:00Z</dcterms:created>
  <dcterms:modified xsi:type="dcterms:W3CDTF">2026-02-11T06:12:27Z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98A054F24EED42E49867FBFC86A816AD_13</vt:lpwstr>
  </property>
  <property fmtid="{D5CDD505-2E9C-101B-9397-08002B2CF9AE}" pid="3" name="KSOProductBuildVer">
    <vt:lpwstr>2052-12.1.0.24657</vt:lpwstr>
  </property>
  <property fmtid="{D5CDD505-2E9C-101B-9397-08002B2CF9AE}" pid="4" name="CalculationRule">
    <vt:i4>0</vt:i4>
  </property>
</Properties>
</file>