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部门政府采购预算表07!$A$4:$Q$68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<sst xmlns="http://schemas.openxmlformats.org/spreadsheetml/2006/main" count="2068" uniqueCount="602">
  <si>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</si>
  <si>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</si>
  <si>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</si>
  <si>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</si>
  <si>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</si>
  <si>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</si>
  <si>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</si>
  <si>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</si>
  <si>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</si>
  <si>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</si>
  <si>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</si>
  <si>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</si>
  <si>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</si>
  <si>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</si>
  <si>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</si>
  <si>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</si>
  <si>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</si>
  <si>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</si>
  <si>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</si>
  <si>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</si>
  <si>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</si>
  <si>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</si>
  <si>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</si>
  <si>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</si>
  <si>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</si>
  <si>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</si>
  <si>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</si>
  <si>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</si>
  <si>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</si>
  <si>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</si>
  <si>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</si>
  <si>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</si>
  <si>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</si>
  <si>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</si>
  <si>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</si>
  <si>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</si>
  <si>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</si>
  <si>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</si>
  <si>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</si>
  <si>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</si>
  <si>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</si>
  <si>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</si>
  <si>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</si>
  <si>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</si>
  <si>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121016</t>
  </si>
  <si>
    <t>云南省测绘资料档案馆（云南省基础地理信息中心）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</si>
  <si>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</si>
  <si>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</si>
  <si>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</si>
  <si>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</si>
  <si>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</si>
  <si>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</si>
  <si>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</si>
  <si>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</si>
  <si>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</si>
  <si>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</si>
  <si>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</si>
  <si>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</si>
  <si>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</si>
  <si>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</si>
  <si>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</si>
  <si>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</si>
  <si>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</si>
  <si>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</si>
  <si>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</si>
  <si>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</si>
  <si>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</si>
  <si>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</si>
  <si>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</si>
  <si>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</si>
  <si>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</si>
  <si>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</si>
  <si>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</si>
  <si>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</si>
  <si>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</si>
  <si>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</si>
  <si>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</si>
  <si>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</si>
  <si>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</si>
  <si>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</si>
  <si>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</si>
  <si>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</si>
  <si>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</si>
  <si>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</si>
  <si>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</si>
  <si>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</si>
  <si>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</si>
  <si>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</si>
  <si>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</si>
  <si>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</si>
  <si>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2200106</t>
  </si>
  <si>
    <t>自然资源利用与保护</t>
  </si>
  <si>
    <t>2200107</t>
  </si>
  <si>
    <t>自然资源社会公益服务</t>
  </si>
  <si>
    <t>2200108</t>
  </si>
  <si>
    <t>自然资源行业业务管理</t>
  </si>
  <si>
    <t>2200109</t>
  </si>
  <si>
    <t>自然资源调查与确权登记</t>
  </si>
  <si>
    <t>2200129</t>
  </si>
  <si>
    <t>基础测绘与地理信息监管</t>
  </si>
  <si>
    <t>2200150</t>
  </si>
  <si>
    <t>事业运行</t>
  </si>
  <si>
    <t>221</t>
  </si>
  <si>
    <t>住房保障支出</t>
  </si>
  <si>
    <t>22102</t>
  </si>
  <si>
    <t>住房改革支出</t>
  </si>
  <si>
    <t>2210201</t>
  </si>
  <si>
    <t>住房公积金</t>
  </si>
  <si>
    <t>224</t>
  </si>
  <si>
    <t>灾害防治及应急管理支出</t>
  </si>
  <si>
    <t>22406</t>
  </si>
  <si>
    <t>自然灾害防治</t>
  </si>
  <si>
    <t>2240601</t>
  </si>
  <si>
    <t>地质灾害防治</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</si>
  <si>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</si>
  <si>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</si>
  <si>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</si>
  <si>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</si>
  <si>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</si>
  <si>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</si>
  <si>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</si>
  <si>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</si>
  <si>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</si>
  <si>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</si>
  <si>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</si>
  <si>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</si>
  <si>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</si>
  <si>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</si>
  <si>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</si>
  <si>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</si>
  <si>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</si>
  <si>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</si>
  <si>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</si>
  <si>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</si>
  <si>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</si>
  <si>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</si>
  <si>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</si>
  <si>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</si>
  <si>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</si>
  <si>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</si>
  <si>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</si>
  <si>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</si>
  <si>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</si>
  <si>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</si>
  <si>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</si>
  <si>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</si>
  <si>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</si>
  <si>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</si>
  <si>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</si>
  <si>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</si>
  <si>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</si>
  <si>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</si>
  <si>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</si>
  <si>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</si>
  <si>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</si>
  <si>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</si>
  <si>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</si>
  <si>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</si>
  <si>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</si>
  <si>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</si>
  <si>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</si>
  <si>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</si>
  <si>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</si>
  <si>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530000210000000023646</t>
  </si>
  <si>
    <t>事业人员支出工资</t>
  </si>
  <si>
    <t>30101</t>
  </si>
  <si>
    <t>基本工资</t>
  </si>
  <si>
    <t>30102</t>
  </si>
  <si>
    <t>津贴补贴</t>
  </si>
  <si>
    <t>30103</t>
  </si>
  <si>
    <t>奖金</t>
  </si>
  <si>
    <t>30107</t>
  </si>
  <si>
    <t>绩效工资</t>
  </si>
  <si>
    <t>530000210000000023647</t>
  </si>
  <si>
    <t>社会保障缴费</t>
  </si>
  <si>
    <t>30108</t>
  </si>
  <si>
    <t>机关事业单位基本养老保险缴费</t>
  </si>
  <si>
    <t>30112</t>
  </si>
  <si>
    <t>其他社会保障缴费</t>
  </si>
  <si>
    <t>30110</t>
  </si>
  <si>
    <t>职工基本医疗保险缴费</t>
  </si>
  <si>
    <t>30111</t>
  </si>
  <si>
    <t>公务员医疗补助缴费</t>
  </si>
  <si>
    <t>530000210000000023649</t>
  </si>
  <si>
    <t>30113</t>
  </si>
  <si>
    <t>530000210000000023652</t>
  </si>
  <si>
    <t>公车购置及运维费</t>
  </si>
  <si>
    <t>30231</t>
  </si>
  <si>
    <t>公务用车运行维护费</t>
  </si>
  <si>
    <t>530000210000000023657</t>
  </si>
  <si>
    <t>工会经费</t>
  </si>
  <si>
    <t>30228</t>
  </si>
  <si>
    <t>530000210000000023659</t>
  </si>
  <si>
    <t>一般公用经费</t>
  </si>
  <si>
    <t>30299</t>
  </si>
  <si>
    <t>其他商品和服务支出</t>
  </si>
  <si>
    <t>30201</t>
  </si>
  <si>
    <t>办公费</t>
  </si>
  <si>
    <t>30202</t>
  </si>
  <si>
    <t>印刷费</t>
  </si>
  <si>
    <t>30204</t>
  </si>
  <si>
    <t>手续费</t>
  </si>
  <si>
    <t>30205</t>
  </si>
  <si>
    <t>水费</t>
  </si>
  <si>
    <t>30206</t>
  </si>
  <si>
    <t>电费</t>
  </si>
  <si>
    <t>30207</t>
  </si>
  <si>
    <t>邮电费</t>
  </si>
  <si>
    <t>30211</t>
  </si>
  <si>
    <t>差旅费</t>
  </si>
  <si>
    <t>30213</t>
  </si>
  <si>
    <t>维修（护）费</t>
  </si>
  <si>
    <t>30216</t>
  </si>
  <si>
    <t>培训费</t>
  </si>
  <si>
    <t>30227</t>
  </si>
  <si>
    <t>委托业务费</t>
  </si>
  <si>
    <t>预算05-1表</t>
  </si>
  <si>
    <t>2026年部门项目支出预算表</t>
  </si>
  <si>
    <t>项目分类</t>
  </si>
  <si>
    <t>项目单位</t>
  </si>
  <si>
    <t>本年拨款</t>
  </si>
  <si>
    <t>其中：本次下达</t>
  </si>
  <si>
    <t>2024年省本级第三批高层次科技人才培养引进专项资金</t>
  </si>
  <si>
    <t>专项业务类</t>
  </si>
  <si>
    <t>530000241100003011470</t>
  </si>
  <si>
    <t>（非税收入）测绘事业发展运转类项目经费</t>
  </si>
  <si>
    <t>其他运转类</t>
  </si>
  <si>
    <t>530000241100002035479</t>
  </si>
  <si>
    <t>31002</t>
  </si>
  <si>
    <t>办公设备购置</t>
  </si>
  <si>
    <t>其他人员支出</t>
  </si>
  <si>
    <t>民生类</t>
  </si>
  <si>
    <t>530000231100001071796</t>
  </si>
  <si>
    <t>30199</t>
  </si>
  <si>
    <t>其他工资福利支出</t>
  </si>
  <si>
    <t>省发展和改革委员会牵头项目人才发展专项资金</t>
  </si>
  <si>
    <t>530000261100005216413</t>
  </si>
  <si>
    <t>30218</t>
  </si>
  <si>
    <t>专用材料费</t>
  </si>
  <si>
    <t>省级测绘地理信息专项经费</t>
  </si>
  <si>
    <t>事业发展类</t>
  </si>
  <si>
    <t>530000210000000020637</t>
  </si>
  <si>
    <t>30226</t>
  </si>
  <si>
    <t>劳务费</t>
  </si>
  <si>
    <t>30239</t>
  </si>
  <si>
    <t>其他交通费用</t>
  </si>
  <si>
    <t>31007</t>
  </si>
  <si>
    <t>信息网络及软件购置更新</t>
  </si>
  <si>
    <t>省级地质灾害防治专项经费</t>
  </si>
  <si>
    <t>530000210000000016939</t>
  </si>
  <si>
    <t>自然资源保护与利用项目经费</t>
  </si>
  <si>
    <t>530000210000000021583</t>
  </si>
  <si>
    <t>31003</t>
  </si>
  <si>
    <t>专用设备购置</t>
  </si>
  <si>
    <t>自然资源档案管理能力提升保障项目资金</t>
  </si>
  <si>
    <t>530000261100004756968</t>
  </si>
  <si>
    <t>30209</t>
  </si>
  <si>
    <t>物业管理费</t>
  </si>
  <si>
    <t>自然资源管理技术支撑项目经费</t>
  </si>
  <si>
    <t>自然资源科研项目经费</t>
  </si>
  <si>
    <t>530000261100004495129</t>
  </si>
  <si>
    <t>30215</t>
  </si>
  <si>
    <t>会议费</t>
  </si>
  <si>
    <t>30217</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</si>
  <si>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</si>
  <si>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</si>
  <si>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</si>
  <si>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</si>
  <si>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</si>
  <si>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</si>
  <si>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</si>
  <si>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</si>
  <si>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</si>
  <si>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</si>
  <si>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</si>
  <si>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</si>
  <si>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依据《云南省地质灾害防治“十四五”规划》，为维护云南省地质灾害隐患识别中心建设成果及应用，项目结束后主要开展运维工作，馆（中心）2026年度工作内容主要围绕地灾影像大数据库数据及服务更新工作，保障地灾识别成果的实地调查。根据实际数据的归档情况，2026年度工作目标为：
1.完成云南省电子地质资料安全管理软件购置；
2.完成影像大数据库数据更新和地图服务更新及维护。</t>
  </si>
  <si>
    <t>产出指标</t>
  </si>
  <si>
    <t>数量指标</t>
  </si>
  <si>
    <t>地灾识别影像库更新</t>
  </si>
  <si>
    <t>&gt;=</t>
  </si>
  <si>
    <t>3000</t>
  </si>
  <si>
    <t>幅</t>
  </si>
  <si>
    <t>定量指标</t>
  </si>
  <si>
    <t>反映2026年归档的全省地灾识别专题影像数据更新入库及服务发布的情况。</t>
  </si>
  <si>
    <t>依据《云南省地质灾害防治“十四五”规划》，为维护云南省地质灾害隐患识别中心建设成果及应用，项目结束后主要开展运维工作，我中心2026年度工作内容主要围绕地灾影像大数据库数据及服务更新工作，保障地灾识别成果的实地调查。根据实际数据的归档情况，2026年度工作目标为：1、完成云南省电子地质资料安全管理软件购置;2、完成影像大数据库数据更新和地图服务更新及维护。</t>
  </si>
  <si>
    <t>地图服务更新</t>
  </si>
  <si>
    <t>1.0</t>
  </si>
  <si>
    <t>套</t>
  </si>
  <si>
    <t>反映完成全省年度地图服务更新的情况。</t>
  </si>
  <si>
    <t>质量指标</t>
  </si>
  <si>
    <t>提供地图服务准确率</t>
  </si>
  <si>
    <t>95</t>
  </si>
  <si>
    <t>%</t>
  </si>
  <si>
    <t>反映地图服务提供情况。</t>
  </si>
  <si>
    <t>地质数据安全控制率</t>
  </si>
  <si>
    <t>=</t>
  </si>
  <si>
    <t>100</t>
  </si>
  <si>
    <t>反映地质数据安全控制率。</t>
  </si>
  <si>
    <t>地质数据水印信息嵌入率</t>
  </si>
  <si>
    <t>反映地质数据水印信息嵌入率。</t>
  </si>
  <si>
    <t>时效指标</t>
  </si>
  <si>
    <t>GIS底图出现异常后恢复时限</t>
  </si>
  <si>
    <t>&lt;=</t>
  </si>
  <si>
    <t>小时</t>
  </si>
  <si>
    <t>反映故障响应时间1小时内、小型故障处理时间6小时内、大型故障处理时间48小时内的情况。</t>
  </si>
  <si>
    <t>效益指标</t>
  </si>
  <si>
    <t>社会效益</t>
  </si>
  <si>
    <t>为其他单位提供服务率</t>
  </si>
  <si>
    <t>反映各地质环境业务部门及业务系统提供地理信息服务的情况。</t>
  </si>
  <si>
    <t>满意度指标</t>
  </si>
  <si>
    <t>服务对象满意度</t>
  </si>
  <si>
    <t>受益对象满意度</t>
  </si>
  <si>
    <t>85</t>
  </si>
  <si>
    <t>反映成果使用方对项目成效满意度的情况。</t>
  </si>
  <si>
    <t>1.一是继续做好生态保护红线内有限人为活动认定和管理，二是根据国土空间规划每5年一次的体检评估成果，协助厅主管处室出台我省红线调整实施方案，并按照方案开展调整工作，三是开展生态保护红线5年成效评估工作。四是完成国土空间用途管制和生态环境分区管控衔接试点、为自然资源与生态环境深度融合提供政策及技术层面支撑。
2.根据《自然资源部大食物国土空间调查评价工作方案》，选取典型试点地区，在各类自然资源调查监测评价的基础上，结合自然资源、农业农村、林业草原、渔业等部门本底数据资源，探索构建云南省大食物资源在不同国土空间上的生产能力和潜力及资源布局合理性评价模型；运用GIS空间分析、统计分析与模型模拟等定量方法，对云南省试点地区开展调查分析评价。 
3.组织开展云南省全域2026年度全民所有土地、森林、草原、湿地、水等5类自然资源资产实物量清查，价值量核算时点更新工作；编制实施方案，组织、监督、管理全省2026年度清查更新工作，提供技术支持；完成2026年度全省全民所有自然资源资产清查成果数据的质检核查；汇总2026年度全省清查成果数据，建立2026年度清查成果数据库，编制2026年度清查成果报表、报告、图件及2026年度省级自然资源资产负债表、云南省2026年度国有自然资源资产专项报告；组织成果上报自然资源部，修改完善通过国家级质检核查。
4.建立健全自然资源档案管理制度；配备符合要求的档案管理软硬件设施设备。
5.完成省厅综合文书档案、自然资源业务档案汇交率达90%以上。完成省地质资料国家级汇交率达90%以上。
6.完成现有734861件成果地质资料20%的数字化。开展历史业务档案（约100734件）20%的清理、整理。 
7.完成新增省地质资料和省厅业务档案归档入库1200档，社会化服务500人次以上。</t>
  </si>
  <si>
    <t>年度生态底线监测数据库完成率</t>
  </si>
  <si>
    <t>完善生态底线监测指标体系，完成生态底线监测及预警成果数据库更新。</t>
  </si>
  <si>
    <t xml:space="preserve">1、一是继续做好生态保护红线内有限人为活动认定和管理，二是根据国土空间规划每5年一次的体检评估成果，协助厅主管处室出台我省红线调整实施方案，并按照方案开展调整工作，三是开展生态保护红线5年成效评估工作。四是完成国土空间用途管制和生态环境分区管控衔接试点、为自然资源与生态环境深度融合提供政策及技术层面支撑。
2、根据《自然资源部大食物国土空间调查评价工作方案》，选取典型试点地区，在各类自然资源调查监测评价的基础上，结合自然资源、农业农村、林业草原、渔业等部门本底数据资源，探索构建云南省大食物资源在不同国土空间上的生产能力和潜力及资源布局合理性评价模型；运用GIS空间分析、统计分析与模型模拟等定量方法，对云南省试点地区开展调查分析评价。 
3.组织开展云南省全域2026年度全民所有土地、森林、草原、湿地、水等5类自然资源资产实物量清查，价值量核算时点更新工作；编制实施方案，组织、监督、管理全省2026年度清查更新工作，提供技术支持；完成2026年度全省全民所有自然资源资产清查成果数据的质检核查；汇总2026年度全省清查成果数据，建立2026年度清查成果数据库，编制2026年度清查成果报表、报告、图件及2026年度省级自然资源资产负债表、云南省2026年度国有自然资源资产专项报告；组织成果上报自然资源部，修改完善通过国家级质检核查。
4.建立健全自然资源档案管理制度；配备符合要求的档案管理软硬件设施设备。
5.完成省厅综合文书档案、自然资源业务档案汇交率达90%以上。完成省地质资料国家级汇交率达90%以上。
6.完成现有734861件成果地质资料20%的数字化。开展历史业务档案（约100734件）20%的清理、整理。 
7.完成新增省地质资料和省厅业务档案归档入库1200档，社会化服务500人次以上。
</t>
  </si>
  <si>
    <t>专题监测调查评价模型个数</t>
  </si>
  <si>
    <t>项（个）</t>
  </si>
  <si>
    <t>构建云南省试点区域大食物国土空间调查评价指标模型个数2个及以上。</t>
  </si>
  <si>
    <t>全民所有自然资源资产清查更新库</t>
  </si>
  <si>
    <t>130</t>
  </si>
  <si>
    <t>个</t>
  </si>
  <si>
    <t>开展云南省2026年度全民所有土地资源、林地资源、草地资源、湿地资源、水资源资产实物量清查更新、价值量核算更新工作，形成省级成果数据库1个，县级成果数据库129个。（更新时点为2025年12月31日）</t>
  </si>
  <si>
    <t>档案整理、归档和数字化加工</t>
  </si>
  <si>
    <t>90</t>
  </si>
  <si>
    <t>反映档案整理、归档和数字化加工情况。</t>
  </si>
  <si>
    <t>验收合格率</t>
  </si>
  <si>
    <t>1.反映综合文书档案一次性通过省档案馆验收及业务档案一次性移交馆（中心）的情况；2.完成云南省全民所有自然资源资产清查成果时点更新并上交部信息中心；3.完成专题监测分析评价数据集建设及报告编制；4.建立生态底线监测指标体系，完成生态底线监测及预警成果数据库更新。</t>
  </si>
  <si>
    <t>成果上报自然资源部时限</t>
  </si>
  <si>
    <t>2026年7月底前</t>
  </si>
  <si>
    <t>定性指标</t>
  </si>
  <si>
    <t>2026年7月底前完成云南省129个县级清查成果数据的更新和质检，形成成果（基准时点为2026年12月31日）上报自然资源部。</t>
  </si>
  <si>
    <t>成果社会化服务</t>
  </si>
  <si>
    <t>500</t>
  </si>
  <si>
    <t>人次</t>
  </si>
  <si>
    <t>反映提供成果服务次数情况。</t>
  </si>
  <si>
    <t>自然资源管理部门满意度</t>
  </si>
  <si>
    <t>88</t>
  </si>
  <si>
    <t>1.对全民所有自然资源资产清查时点更新等自然资源保护与利用项目满意程度开展调查；2.反映提供成果服务情况。</t>
  </si>
  <si>
    <t>1.围绕“保障运行、夯实基础、提升服务”核心任务，完成馆藏地质资料档案全面清点，逐步开展新增档案数字化，分级保护测评达到“良好”，用电安全巡检覆盖率100%，电力及基地设施完好率≥80%。通过规范购买后勤服务，节约机关运行经费3%以上，能耗总量不高于往年水平；
2.构建标准化流程实现档案资源的规范化整合与安全存储，保障各类自然资源档案的真实性、完整性与可追溯性，接收利用地质资料、测绘地理信息数据及相关自然资源业务资料1000余档，电子数据100TB以上；
3.向省厅各处室，以及各行业各单位提供各类档案、数据及图幅5000卷次以上，现场查档满意度≥80%。</t>
  </si>
  <si>
    <t>消防巡查次数</t>
  </si>
  <si>
    <t>反映每天消防巡查次数的情况。</t>
  </si>
  <si>
    <t>围绕“保障运行、夯实基础、提升服务”核心任务，完成馆藏地质资料档案全面清点，逐步开展新增档案数字化，分级保护测评达到“良好”，用电安全巡检覆盖率100%，电力及基地设施完好率≥80%。通过规范购买后勤服务，节约机关运行经费3%以上，能耗总量不高于往年水平。构建标准化流程实现档案资源的规范化整合与安全存储，保障各类自然资源档案的真实性、完整性与可追溯性，接收利用地质资料、测绘地理信息数据及相关自然资源业务资料1000余档，电子数据100TB以上；向省厅各处室，以及各行业各单位提供各类档案、数据及图幅5000卷次以上，现场查档满意度≥80%。</t>
  </si>
  <si>
    <t>生产用电保障完成率</t>
  </si>
  <si>
    <t>反映200多台生产办公电脑（包括专业图形工作站、台式机、便携机），以及UPS、各类设备全年不间断运行的用电保障情况。</t>
  </si>
  <si>
    <t>物业管理面积</t>
  </si>
  <si>
    <t>4321</t>
  </si>
  <si>
    <t>平方米</t>
  </si>
  <si>
    <t>反映对馆（中心）办公房屋面积4321.75平方米范围内提供保洁服务、绿化服务、安全保卫服务的实际情况.</t>
  </si>
  <si>
    <t>场馆（设施、设备）完好率</t>
  </si>
  <si>
    <t>80</t>
  </si>
  <si>
    <t>反映大型场馆设施设备完好的情况。场馆（设施、设备）完好率=完好的场馆（设施、设备）数量/在用场馆（设施、设备）数量*100%</t>
  </si>
  <si>
    <t>保障向社会提供成果服务的次数</t>
  </si>
  <si>
    <t>300</t>
  </si>
  <si>
    <t>次</t>
  </si>
  <si>
    <t>反映机构正常运转，保障向社会提供成果服务的次数及情况.</t>
  </si>
  <si>
    <t>服务受益人员满意度</t>
  </si>
  <si>
    <t>反映保安、保洁、餐饮服务、绿化养护服务受益人员满意程度。</t>
  </si>
  <si>
    <t>1.解决核心关键技术1个；
2.培养高层次人才或团队1人；
3.按照项目合同进度完成30%；
4.带动就业20人。</t>
  </si>
  <si>
    <t>培养高层次人才数量</t>
  </si>
  <si>
    <t>人</t>
  </si>
  <si>
    <t>2026年培养副高级工程师1人。</t>
  </si>
  <si>
    <t>解决核心关键技术</t>
  </si>
  <si>
    <t>1.00</t>
  </si>
  <si>
    <t>空天地一体化动态监测关键技术。</t>
  </si>
  <si>
    <t>带动就业人数</t>
  </si>
  <si>
    <t>20</t>
  </si>
  <si>
    <t>带动就业实际人数。</t>
  </si>
  <si>
    <t>人才流失率</t>
  </si>
  <si>
    <t>在该项目中涉及的人才人员总数中，除人才个人原因外，流失离开云南的比例。</t>
  </si>
  <si>
    <t>人才培养服务满意度</t>
  </si>
  <si>
    <t>培养人才的满意度。</t>
  </si>
  <si>
    <t>一、地震灾害风险防范能力提升关键技术及应用项目2026年绩效目标：
1.初步构建包含20-30项核心指标的多维度地震灾害风险防范能力表征指标库。
2.研究我省不同区域的地质构造、人口密度、建筑抗震能力等差异，初步形成“地震风险防范能力差异地图”
二、复杂生态空间智能治理关键技术项目2026年绩效目标：
1、在红河流域选取白沙水采石场、元江金矿共2个典型矿山区域建立生态修复示范基地，生产红河流域典型矿山生物多样性遥感指标信息产品数据库。
2、复杂生态空间智能监管平台建设。初步搭建从数据采集到决策反馈的全流程闭环管理平台。支持影像瓦片、矢量要素、文本、图片、表格、视频、栅格影像、三维地形等不少于 8 种模态数据可视化表达，支持导 入 GeoJSON、ESRI Shapefile、KML、doc、csv等不少于 5 类数据类型，支持导出 GeoJSON、ESRI Shapefile、csv等不少于3 种数据类型。
3.利用项目研究成果，带动企业投入10万元用于矿山生态修复，产生持续生态效益。
4.2026年申请发明专利1个。</t>
  </si>
  <si>
    <t>地震风险防范能力指标构建</t>
  </si>
  <si>
    <t>构建包含20-30核心指标的多维度地震灾害风险防范能力表征指标库，指标涵盖基础设施、风险管理、公众意识、经济韧性等维度，运用空天地一体化手段采集多源数据，融合基础地质、社会经济统计数据，攻克统计数据空间化技术，建成覆盖全省、动态更新的省级地震风险防范能力空间数据库。</t>
  </si>
  <si>
    <t>地震灾害风险防范能力提升关键技术及应用项目2026年绩效目标：
1.初步构建包含20-30核心指标的多维度地震灾害风险防范能力表征指标库.
2.研究我省不同区域的地质构造、人口密度、建筑抗震能力等差异，初步形成“地震风险防范能力差异地图”
复杂生态空间智能治理关键技术项目2026年绩效目标：
1、在红河流域选取白沙水采石场、元江金矿共2个典型矿山区域建立生态修复示范基地，生产红河流域典型矿山生物多样性遥感指标信息产品数据库。
2、复杂生态空间智能监管平台建设。初步搭建从数据采集到决策反馈的全流程闭环管理平台。支持影像瓦片、矢量要素、文本、 图片、表格、视频、栅格影像、三维地形等不少于 8 种模态数据可视化表达，支持导 入 GeoJSON、ESRI Shapefile、KML、doc、csv 等不少于 5 类数据类型，支持导出 GeoJSON、ESRI Shapefile、csv 等不少于 3 种数据类型。
3.利用项目研究成果，带动企业投入10万元用于矿山生态修复，产生持续生态效益。
4.2026年申请发明专利1个。</t>
  </si>
  <si>
    <t>复杂生态空间立体监测覆盖面积</t>
  </si>
  <si>
    <t>1000</t>
  </si>
  <si>
    <t>平方公里</t>
  </si>
  <si>
    <t>构建生物多样性遥感指标体系，构建生物多样性遥感指标数据库，涵盖植被覆盖度、地上生物量、植被聚集指数、冠层高度、冠层高度剖面、生境破碎度等6 类，遥感监测空间覆盖面积不低于1000平方公里。</t>
  </si>
  <si>
    <t>申请专利</t>
  </si>
  <si>
    <t>项</t>
  </si>
  <si>
    <t>申报发明专利一项。</t>
  </si>
  <si>
    <t>地震风险防范能力指标入库合格率</t>
  </si>
  <si>
    <t>分析地震灾害风险防范能力在不同分析尺度下呈现怎样的空间分异规律，完成地震风险防范能力指标库构建,导入云南省各地区风险防范指标。</t>
  </si>
  <si>
    <t>智能监管平台功能指标测试通过率</t>
  </si>
  <si>
    <t>初步搭建从数据采集到决策反馈的全流程闭环管理平台。支持影像瓦片、矢量要素、文本、 图片、表格、视频、栅格影像、三维地形等不少于 8 种模态数据可视化表达，支持导 入 GeoJSON、ESRI Shapefile、KML、doc、csv 等不少于 5 类数据类型，支持导出 GeoJSON、ESRI Shapefile、csv 等不少于 3种数据类型。</t>
  </si>
  <si>
    <t>经济效益</t>
  </si>
  <si>
    <t>带动企业研发投入</t>
  </si>
  <si>
    <t>10</t>
  </si>
  <si>
    <t>万元</t>
  </si>
  <si>
    <t>带动企业研发投入10万元。</t>
  </si>
  <si>
    <t>做好本部门编外人员经费保障，按规定落实编外人员各项待遇，保障2026年度单位专项承担省级地质灾害防治、省级测绘与地理信息、自然资源管理技术支撑。</t>
  </si>
  <si>
    <t>经费足额发放率</t>
  </si>
  <si>
    <t>反映经费足额发放。</t>
  </si>
  <si>
    <t>做好本部门编外人员经费保障，按规定落实编外人员各项待遇，保障2026年度单位专项承担省级地质灾害防防治、省级测绘与地理信息、自然资源管理技术支撑。</t>
  </si>
  <si>
    <t>年终考核合格率</t>
  </si>
  <si>
    <t>&gt;</t>
  </si>
  <si>
    <t>编外人员年终考核合格率。</t>
  </si>
  <si>
    <t>保障部门正常运转</t>
  </si>
  <si>
    <t>正常运转</t>
  </si>
  <si>
    <t>反映部门（单位）运转情况。</t>
  </si>
  <si>
    <t>服务满意度</t>
  </si>
  <si>
    <t>反映社会公众对部门（单位）履职情况的满意程度。</t>
  </si>
  <si>
    <t xml:space="preserve">1.为政府有关部门、社会相关行业提供坐标改算技术服务，全年不低于200批次；
2.对云南省自然资源领域内相关数据进行空间位置保密处理，完成所有批复的工作；
3.对基地的房屋和电力进行改造维修；
4.添置办公区域办公桌、柜子等。
</t>
  </si>
  <si>
    <t>提供坐标改算技术服务批次</t>
  </si>
  <si>
    <t>200</t>
  </si>
  <si>
    <t>批次</t>
  </si>
  <si>
    <t>反映提供坐标改算技术服务的情况。</t>
  </si>
  <si>
    <t xml:space="preserve">1.为政府有关部门、社会相关行业提供坐标改算技术服务，全年不低于200批次。
2.对云南省自然资源领域内相关数据进行空间位置保密处理，完成所有批复的工作。
3.对基地的房屋和电力进行改造维修。
4.添置办公区域办公桌、柜子等。
</t>
  </si>
  <si>
    <t>坐标改算合格率</t>
  </si>
  <si>
    <t>反映为政府有关部门、社会相关行业提供坐标改算技术服务的合格情况。</t>
  </si>
  <si>
    <t>改算服务响应时间</t>
  </si>
  <si>
    <t>&lt;</t>
  </si>
  <si>
    <t>工作日</t>
  </si>
  <si>
    <t>反映为政府有关部门、社会相关行业提供坐标改算技术服务的响应时效。5个工作日内提供坐标解算成果。</t>
  </si>
  <si>
    <t>成果使用满意度</t>
  </si>
  <si>
    <t>反映社会用户对部门（单位）提供测绘成果服务的满意程度情况。</t>
  </si>
  <si>
    <t>认真履行《中华人民共和国测绘法》、《中华人民共和国档案法》及《中华人民共和国测绘成果管理条例》等法律法规中的相应职责，负责全省测绘地理信息成果、档案的收集管理和分发服务，负责全省基础地理信息数据库建设：
1.完成2026年测绘成果资料档案的收集、整理、集中保管、测绘成果分发服务和保密检查等管理工作，及时更新全国地理信息资源目录服务系统云南站点元数据；
2.完成全省1:25万、1:5万、1:1万地理空间框架数据更新及数据库更新维护；
3.利用新生产整合的框架数据，制作2026年度云南省矢量电子地图；
4.根据汇交情况，完成7万平方公里实景三维成果数据整理、入库、归档；
5.进行实景三维成果数据分发安全控制处理。
通过本年度项目执行，完成我省测绘地理信息成果的收集、归档、分发、数据库更新及新型测绘成果的初步建设，为全省社会经济发展、国防建设、地质灾害防治、自然资源管理提供高质量的地理信息保障服务。</t>
  </si>
  <si>
    <t>提供测绘成果数量</t>
  </si>
  <si>
    <t>30000</t>
  </si>
  <si>
    <t>份（部、个、幅、条）</t>
  </si>
  <si>
    <t>反映向社会提供测绘地理信息成果数量的情况。</t>
  </si>
  <si>
    <t>更新2026年矢量电子地图</t>
  </si>
  <si>
    <t>更新制作2026年矢量电子地图数量。</t>
  </si>
  <si>
    <t>提供成果准确率</t>
  </si>
  <si>
    <t>反映向社会提供测绘地理信息成果准确率的情况。</t>
  </si>
  <si>
    <t>成果数据入库合格率</t>
  </si>
  <si>
    <t>按照数据库标准规范进行数据入库。</t>
  </si>
  <si>
    <t>提供成果服务响应时间</t>
  </si>
  <si>
    <t>天</t>
  </si>
  <si>
    <t>反映成果检索、打印、拷贝、校核、添加水印信息、清单制作、与用户成果交接服务时间情况。</t>
  </si>
  <si>
    <t>成果服务社会的次数</t>
  </si>
  <si>
    <t>反映测绘成果为社会服务次数情况。</t>
  </si>
  <si>
    <t>可持续影响</t>
  </si>
  <si>
    <t>应用支撑服务可持续性时间</t>
  </si>
  <si>
    <t>支撑行业典型应用天数大于等于100。</t>
  </si>
  <si>
    <t>用户对测绘成果服务的满意度</t>
  </si>
  <si>
    <t>用户对测绘成果服务的满意度的情况。</t>
  </si>
  <si>
    <t>预算06表</t>
  </si>
  <si>
    <t>2026年政府性基金预算支出预算表</t>
  </si>
  <si>
    <t>政府性基金预算支出</t>
  </si>
  <si>
    <t>备注：此表为空表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</si>
  <si>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</si>
  <si>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</si>
  <si>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</si>
  <si>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</si>
  <si>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</si>
  <si>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</si>
  <si>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</si>
  <si>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</si>
  <si>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</si>
  <si>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</si>
  <si>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</si>
  <si>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</si>
  <si>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地图服务更新及维护</t>
  </si>
  <si>
    <t>C19040000 测绘服务</t>
  </si>
  <si>
    <t>云南省电子地质资料安全管理软件</t>
  </si>
  <si>
    <t>A0806039901 信息安全软件</t>
  </si>
  <si>
    <t>便携式计算机</t>
  </si>
  <si>
    <t>A02010108 便携式计算机</t>
  </si>
  <si>
    <t>台</t>
  </si>
  <si>
    <t>国产操作系统</t>
  </si>
  <si>
    <t>A08060301 基础软件</t>
  </si>
  <si>
    <t>地理信息安全控制系统</t>
  </si>
  <si>
    <t>A08060399 其他计算机软件</t>
  </si>
  <si>
    <t>地理信息数字水印系统</t>
  </si>
  <si>
    <t>档案维修维护费</t>
  </si>
  <si>
    <t>C23129900 其他维修和保养服务</t>
  </si>
  <si>
    <t>工作网络维护改造</t>
  </si>
  <si>
    <t>库房维修维护</t>
  </si>
  <si>
    <t>涉密专网系统改造</t>
  </si>
  <si>
    <t>高性能图形工作站</t>
  </si>
  <si>
    <t>A02010107 图形工作站</t>
  </si>
  <si>
    <t>图形工作站</t>
  </si>
  <si>
    <t>移动图形工作站</t>
  </si>
  <si>
    <t>档案库房消防维保及检测</t>
  </si>
  <si>
    <t>C23121100 消防设备维修和保养服务</t>
  </si>
  <si>
    <t>C23090100 印刷服务</t>
  </si>
  <si>
    <t>批</t>
  </si>
  <si>
    <t>2026年度云南省清查成果数据质检核查</t>
  </si>
  <si>
    <t>森林、草地、湿地资源资产清查成果更新</t>
  </si>
  <si>
    <t>生态保护红线管控技术支撑服务</t>
  </si>
  <si>
    <t>土地资源、水资源资产清查成果更新</t>
  </si>
  <si>
    <t>专题调查监测评价模型构建及报告编制</t>
  </si>
  <si>
    <t>成果地质资料的清理、整理、汇交、汇集、扫描数字化、验收、归档、备份</t>
  </si>
  <si>
    <t>C23200000 档案管理服务</t>
  </si>
  <si>
    <t>全国馆地质资料开放利用管理服务</t>
  </si>
  <si>
    <t>实物地质资料业务管理系统维护入库、岩心数字化等技术服务</t>
  </si>
  <si>
    <t>自然资源业务及综合文书档案整理归档，并进行数字化加工、验收、备份、保管</t>
  </si>
  <si>
    <t>云南省全民所有自然资源资产清查成果库</t>
  </si>
  <si>
    <t>A08060201 结构化数据</t>
  </si>
  <si>
    <t>地质资料备份专用材料</t>
  </si>
  <si>
    <t>A05049900 其他办公用品</t>
  </si>
  <si>
    <t>档案BM柜</t>
  </si>
  <si>
    <t>A02049900 其他图书档案设备</t>
  </si>
  <si>
    <t>档案管理用房维修维护</t>
  </si>
  <si>
    <t>七氟丙烷消防钢瓶检验检测及气体充装服务</t>
  </si>
  <si>
    <t>低性能移动工作站</t>
  </si>
  <si>
    <t>A02010106 移动工作站</t>
  </si>
  <si>
    <t>高性能移动工作站</t>
  </si>
  <si>
    <t>车辆加油费</t>
  </si>
  <si>
    <t>C23120302 车辆加油、添加燃料服务</t>
  </si>
  <si>
    <t>车辆维修和保养服务</t>
  </si>
  <si>
    <t>C23120301 车辆维修和保养服务</t>
  </si>
  <si>
    <t>机动车保险服务</t>
  </si>
  <si>
    <t>C1804010201 机动车保险服务</t>
  </si>
  <si>
    <t>复印纸</t>
  </si>
  <si>
    <t>A05040101 复印纸</t>
  </si>
  <si>
    <t>包</t>
  </si>
  <si>
    <t>打印费</t>
  </si>
  <si>
    <t>C2309019999 其他印刷服务</t>
  </si>
  <si>
    <t>办公椅</t>
  </si>
  <si>
    <t>A05010000 家具</t>
  </si>
  <si>
    <t>把</t>
  </si>
  <si>
    <t>办公桌</t>
  </si>
  <si>
    <t>张</t>
  </si>
  <si>
    <t>档案柜</t>
  </si>
  <si>
    <t>组</t>
  </si>
  <si>
    <t>办公与居民电力设施维修改造项目</t>
  </si>
  <si>
    <t>测试化验加工费</t>
  </si>
  <si>
    <t>数据融合与清洗治理</t>
  </si>
  <si>
    <t>地震风险防范能力评估模型</t>
  </si>
  <si>
    <t>A0806030302 行业应用软件</t>
  </si>
  <si>
    <t>件</t>
  </si>
  <si>
    <t>复杂生态空间智能监管平台</t>
  </si>
  <si>
    <t>办公与居民电力设施分离改造项目</t>
  </si>
  <si>
    <t>生产用电专项维修维护费</t>
  </si>
  <si>
    <t>C23120000 维修和保养服务</t>
  </si>
  <si>
    <t>物业服务费</t>
  </si>
  <si>
    <t>C21040000 物业管理服务</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</si>
  <si>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</si>
  <si>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</si>
  <si>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</si>
  <si>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</si>
  <si>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</si>
  <si>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</si>
  <si>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</si>
  <si>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</si>
  <si>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</si>
  <si>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</si>
  <si>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</si>
  <si>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</si>
  <si>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</si>
  <si>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</si>
  <si>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</si>
  <si>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</si>
  <si>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</si>
  <si>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</si>
  <si>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</si>
  <si>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</si>
  <si>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</si>
  <si>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</si>
  <si>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</si>
  <si>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</si>
  <si>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</si>
  <si>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</si>
  <si>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</si>
  <si>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</si>
  <si>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</si>
  <si>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</si>
  <si>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</si>
  <si>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</si>
  <si>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</si>
  <si>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</si>
  <si>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</si>
  <si>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</si>
  <si>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</si>
  <si>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</si>
  <si>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</si>
  <si>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</si>
  <si>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</si>
  <si>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</si>
  <si>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</si>
  <si>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移动工作站</t>
  </si>
  <si>
    <t>BM档案柜</t>
  </si>
  <si>
    <t>家具和用品</t>
  </si>
  <si>
    <t>A05010299 其他台、桌类</t>
  </si>
  <si>
    <t>A05010301 办公椅</t>
  </si>
  <si>
    <t>A05010599 其他柜类</t>
  </si>
  <si>
    <t>无形资产</t>
  </si>
  <si>
    <t>地理信息安全控制软件</t>
  </si>
  <si>
    <t>地理信息数字水印软件</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</si>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</sst>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39">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Fill="1" applyBorder="1" applyAlignment="1"/>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7" fillId="0" borderId="8" xfId="50" applyBorder="1">
      <alignment horizontal="left" vertical="center" wrapText="1"/>
    </xf>
    <xf numFmtId="49" fontId="7" fillId="0" borderId="9" xfId="50" applyBorder="1">
      <alignment horizontal="left"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6" xfId="0" applyFont="1" applyBorder="1" applyAlignment="1">
      <alignment horizontal="left" vertical="center" wrapText="1" indent="1"/>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G8" sqref="G8"/>
    </sheetView>
  </sheetViews>
  <sheetFormatPr defaultColWidth="8" defaultRowHeight="14.25" customHeight="1" outlineLevelCol="3"/>
  <cols>
    <col min="1" max="4" width="32.575" customWidth="1"/>
  </cols>
  <sheetData>
    <row r="1" ht="15" customHeight="1" spans="1:4">
      <c r="D1" s="98" t="s">
        <v>0</v>
      </c>
    </row>
    <row r="2" ht="36" customHeight="1" spans="1:4">
      <c r="A2" s="48" t="s">
        <v>1</v>
      </c>
      <c r="B2" s="172"/>
      <c r="C2" s="172"/>
      <c r="D2" s="172"/>
    </row>
    <row r="3" ht="21" customHeight="1" spans="1:4">
      <c r="A3" s="97" t="str">
        <f>"单位名称："&amp;"云南省测绘资料档案馆（云南省基础地理信息中心）"</f>
        <v>单位名称：云南省测绘资料档案馆（云南省基础地理信息中心）</v>
      </c>
      <c r="B3" s="137"/>
      <c r="C3" s="137"/>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5" customHeight="1" spans="1:4">
      <c r="A7" s="148" t="s">
        <v>8</v>
      </c>
      <c r="B7" s="124">
        <v>25835065.51</v>
      </c>
      <c r="C7" s="23" t="str">
        <f>"一"&amp;"、"&amp;"科学技术支出"</f>
        <v>一、科学技术支出</v>
      </c>
      <c r="D7" s="124">
        <v>17200</v>
      </c>
    </row>
    <row r="8" ht="25.5" customHeight="1" spans="1:4">
      <c r="A8" s="148" t="s">
        <v>9</v>
      </c>
      <c r="B8" s="124"/>
      <c r="C8" s="23" t="str">
        <f>"二"&amp;"、"&amp;"社会保障和就业支出"</f>
        <v>二、社会保障和就业支出</v>
      </c>
      <c r="D8" s="124">
        <v>1179868.43</v>
      </c>
    </row>
    <row r="9" ht="25.5" customHeight="1" spans="1:4">
      <c r="A9" s="148" t="s">
        <v>10</v>
      </c>
      <c r="B9" s="124"/>
      <c r="C9" s="23" t="str">
        <f>"三"&amp;"、"&amp;"卫生健康支出"</f>
        <v>三、卫生健康支出</v>
      </c>
      <c r="D9" s="124">
        <v>1159138.01</v>
      </c>
    </row>
    <row r="10" ht="25.5" customHeight="1" spans="1:4">
      <c r="A10" s="148" t="s">
        <v>11</v>
      </c>
      <c r="B10" s="92"/>
      <c r="C10" s="23" t="str">
        <f>"四"&amp;"、"&amp;"自然资源海洋气象等支出"</f>
        <v>四、自然资源海洋气象等支出</v>
      </c>
      <c r="D10" s="124">
        <v>23794398.15</v>
      </c>
    </row>
    <row r="11" ht="25.5" customHeight="1" spans="1:4">
      <c r="A11" s="148" t="s">
        <v>12</v>
      </c>
      <c r="B11" s="124">
        <v>2360000</v>
      </c>
      <c r="C11" s="23" t="str">
        <f>"五"&amp;"、"&amp;"住房保障支出"</f>
        <v>五、住房保障支出</v>
      </c>
      <c r="D11" s="124">
        <v>759578.78</v>
      </c>
    </row>
    <row r="12" ht="25.5" customHeight="1" spans="1:4">
      <c r="A12" s="148" t="s">
        <v>13</v>
      </c>
      <c r="B12" s="92"/>
      <c r="C12" s="23" t="str">
        <f>"六"&amp;"、"&amp;"灾害防治及应急管理支出"</f>
        <v>六、灾害防治及应急管理支出</v>
      </c>
      <c r="D12" s="124">
        <v>464500</v>
      </c>
    </row>
    <row r="13" ht="25.5" customHeight="1" spans="1:4">
      <c r="A13" s="148" t="s">
        <v>14</v>
      </c>
      <c r="B13" s="92"/>
      <c r="C13" s="23"/>
      <c r="D13" s="124"/>
    </row>
    <row r="14" ht="25.5" customHeight="1" spans="1:4">
      <c r="A14" s="148" t="s">
        <v>15</v>
      </c>
      <c r="B14" s="92"/>
      <c r="C14" s="23"/>
      <c r="D14" s="124"/>
    </row>
    <row r="15" ht="25.5" customHeight="1" spans="1:4">
      <c r="A15" s="173" t="s">
        <v>16</v>
      </c>
      <c r="B15" s="92"/>
      <c r="C15" s="23"/>
      <c r="D15" s="124"/>
    </row>
    <row r="16" ht="25.5" customHeight="1" spans="1:4">
      <c r="A16" s="173" t="s">
        <v>17</v>
      </c>
      <c r="B16" s="124">
        <v>2360000</v>
      </c>
      <c r="C16" s="23"/>
      <c r="D16" s="124"/>
    </row>
    <row r="17" ht="25.5" customHeight="1" spans="1:4">
      <c r="A17" s="174" t="s">
        <v>18</v>
      </c>
      <c r="B17" s="144">
        <v>28195065.51</v>
      </c>
      <c r="C17" s="146" t="s">
        <v>19</v>
      </c>
      <c r="D17" s="144">
        <v>27374683.37</v>
      </c>
    </row>
    <row r="18" ht="25.5" customHeight="1" spans="1:4">
      <c r="A18" s="175" t="s">
        <v>20</v>
      </c>
      <c r="B18" s="144">
        <v>293769.98</v>
      </c>
      <c r="C18" s="176" t="s">
        <v>21</v>
      </c>
      <c r="D18" s="177">
        <v>1114152.12</v>
      </c>
    </row>
    <row r="19" ht="25.5" customHeight="1" spans="1:4">
      <c r="A19" s="178" t="s">
        <v>22</v>
      </c>
      <c r="B19" s="124">
        <v>189617.86</v>
      </c>
      <c r="C19" s="145" t="s">
        <v>22</v>
      </c>
      <c r="D19" s="92"/>
    </row>
    <row r="20" ht="25.5" customHeight="1" spans="1:4">
      <c r="A20" s="178" t="s">
        <v>23</v>
      </c>
      <c r="B20" s="124">
        <v>104152.12</v>
      </c>
      <c r="C20" s="145" t="s">
        <v>23</v>
      </c>
      <c r="D20" s="92">
        <v>1114152.12</v>
      </c>
    </row>
    <row r="21" ht="25.5" customHeight="1" spans="1:4">
      <c r="A21" s="179" t="s">
        <v>24</v>
      </c>
      <c r="B21" s="144">
        <v>28488835.49</v>
      </c>
      <c r="C21" s="146" t="s">
        <v>25</v>
      </c>
      <c r="D21" s="140">
        <v>28488835.49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G8" sqref="G8"/>
    </sheetView>
  </sheetViews>
  <sheetFormatPr defaultColWidth="8" defaultRowHeight="14.25" customHeight="1"/>
  <cols>
    <col min="1" max="2" width="12.575" customWidth="1"/>
    <col min="3" max="5" width="14.1416666666667" customWidth="1"/>
    <col min="6" max="8" width="9.575" customWidth="1"/>
    <col min="9" max="9" width="12.575" customWidth="1"/>
    <col min="10" max="13" width="9.575" customWidth="1"/>
    <col min="14" max="16" width="12.575" customWidth="1"/>
    <col min="17" max="18" width="9.575" customWidth="1"/>
    <col min="19" max="19" width="13.575" customWidth="1"/>
  </cols>
  <sheetData>
    <row r="1" ht="15" customHeight="1" spans="1:19">
      <c r="A1" s="150"/>
      <c r="J1" s="151"/>
      <c r="R1" s="2" t="s">
        <v>26</v>
      </c>
    </row>
    <row r="2" ht="36" customHeight="1" spans="1:19">
      <c r="A2" s="152" t="s">
        <v>27</v>
      </c>
      <c r="B2" s="27"/>
      <c r="C2" s="27"/>
      <c r="D2" s="27"/>
      <c r="E2" s="27"/>
      <c r="F2" s="27"/>
      <c r="G2" s="27"/>
      <c r="H2" s="27"/>
      <c r="I2" s="27"/>
      <c r="J2" s="49"/>
      <c r="K2" s="27"/>
      <c r="L2" s="27"/>
      <c r="M2" s="27"/>
      <c r="N2" s="27"/>
      <c r="O2" s="27"/>
      <c r="P2" s="27"/>
      <c r="Q2" s="27"/>
      <c r="R2" s="27"/>
      <c r="S2" s="27"/>
    </row>
    <row r="3" ht="21" customHeight="1" spans="1:19">
      <c r="A3" s="97" t="str">
        <f>"单位名称："&amp;"云南省测绘资料档案馆（云南省基础地理信息中心）"</f>
        <v>单位名称：云南省测绘资料档案馆（云南省基础地理信息中心）</v>
      </c>
      <c r="B3" s="6"/>
      <c r="C3" s="6"/>
      <c r="D3" s="6"/>
      <c r="E3" s="6"/>
      <c r="F3" s="6"/>
      <c r="G3" s="6"/>
      <c r="H3" s="6"/>
      <c r="I3" s="6"/>
      <c r="J3" s="153"/>
      <c r="K3" s="6"/>
      <c r="L3" s="6"/>
      <c r="M3" s="6"/>
      <c r="N3" s="7"/>
      <c r="O3" s="7"/>
      <c r="P3" s="7"/>
      <c r="Q3" s="7"/>
      <c r="R3" s="7" t="s">
        <v>2</v>
      </c>
      <c r="S3" s="7" t="s">
        <v>2</v>
      </c>
    </row>
    <row r="4" ht="18.75" customHeight="1" spans="1:19">
      <c r="A4" s="154" t="s">
        <v>28</v>
      </c>
      <c r="B4" s="155" t="s">
        <v>29</v>
      </c>
      <c r="C4" s="155" t="s">
        <v>30</v>
      </c>
      <c r="D4" s="156" t="s">
        <v>31</v>
      </c>
      <c r="E4" s="157"/>
      <c r="F4" s="157"/>
      <c r="G4" s="157"/>
      <c r="H4" s="157"/>
      <c r="I4" s="157"/>
      <c r="J4" s="158"/>
      <c r="K4" s="157"/>
      <c r="L4" s="157"/>
      <c r="M4" s="157"/>
      <c r="N4" s="159"/>
      <c r="O4" s="159" t="s">
        <v>20</v>
      </c>
      <c r="P4" s="159"/>
      <c r="Q4" s="159"/>
      <c r="R4" s="159"/>
      <c r="S4" s="159"/>
    </row>
    <row r="5" ht="18" customHeight="1" spans="1:19">
      <c r="A5" s="160"/>
      <c r="B5" s="161"/>
      <c r="C5" s="161"/>
      <c r="D5" s="161" t="s">
        <v>32</v>
      </c>
      <c r="E5" s="161" t="s">
        <v>33</v>
      </c>
      <c r="F5" s="161" t="s">
        <v>34</v>
      </c>
      <c r="G5" s="161" t="s">
        <v>35</v>
      </c>
      <c r="H5" s="161"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66"/>
      <c r="B6" s="167"/>
      <c r="C6" s="167"/>
      <c r="D6" s="167"/>
      <c r="E6" s="167"/>
      <c r="F6" s="167"/>
      <c r="G6" s="167"/>
      <c r="H6" s="167"/>
      <c r="I6" s="168" t="s">
        <v>32</v>
      </c>
      <c r="J6" s="168" t="s">
        <v>43</v>
      </c>
      <c r="K6" s="168" t="s">
        <v>38</v>
      </c>
      <c r="L6" s="168" t="s">
        <v>39</v>
      </c>
      <c r="M6" s="168" t="s">
        <v>40</v>
      </c>
      <c r="N6" s="168" t="s">
        <v>41</v>
      </c>
      <c r="O6" s="168"/>
      <c r="P6" s="168"/>
      <c r="Q6" s="168"/>
      <c r="R6" s="168"/>
      <c r="S6" s="168"/>
    </row>
    <row r="7" ht="16.5" customHeight="1" spans="1:19">
      <c r="A7" s="134">
        <v>1</v>
      </c>
      <c r="B7" s="19">
        <v>2</v>
      </c>
      <c r="C7" s="19">
        <v>3</v>
      </c>
      <c r="D7" s="19">
        <v>4</v>
      </c>
      <c r="E7" s="134">
        <v>5</v>
      </c>
      <c r="F7" s="19">
        <v>6</v>
      </c>
      <c r="G7" s="19">
        <v>7</v>
      </c>
      <c r="H7" s="134">
        <v>8</v>
      </c>
      <c r="I7" s="19">
        <v>9</v>
      </c>
      <c r="J7" s="29">
        <v>10</v>
      </c>
      <c r="K7" s="29">
        <v>11</v>
      </c>
      <c r="L7" s="169">
        <v>12</v>
      </c>
      <c r="M7" s="29">
        <v>13</v>
      </c>
      <c r="N7" s="29">
        <v>14</v>
      </c>
      <c r="O7" s="29">
        <v>15</v>
      </c>
      <c r="P7" s="29">
        <v>16</v>
      </c>
      <c r="Q7" s="29">
        <v>17</v>
      </c>
      <c r="R7" s="29">
        <v>18</v>
      </c>
      <c r="S7" s="29">
        <v>19</v>
      </c>
    </row>
    <row r="8" ht="72" customHeight="1" spans="1:19">
      <c r="A8" s="30" t="s">
        <v>44</v>
      </c>
      <c r="B8" s="30" t="s">
        <v>45</v>
      </c>
      <c r="C8" s="22">
        <v>28488835.49</v>
      </c>
      <c r="D8" s="124">
        <v>28195065.51</v>
      </c>
      <c r="E8" s="92">
        <v>25835065.51</v>
      </c>
      <c r="F8" s="92"/>
      <c r="G8" s="92"/>
      <c r="H8" s="92"/>
      <c r="I8" s="92">
        <v>2360000</v>
      </c>
      <c r="J8" s="92"/>
      <c r="K8" s="92"/>
      <c r="L8" s="92"/>
      <c r="M8" s="92"/>
      <c r="N8" s="92">
        <v>2360000</v>
      </c>
      <c r="O8" s="92">
        <v>293769.98</v>
      </c>
      <c r="P8" s="92">
        <v>189617.86</v>
      </c>
      <c r="Q8" s="92"/>
      <c r="R8" s="92"/>
      <c r="S8" s="92">
        <v>104152.12</v>
      </c>
    </row>
    <row r="9" ht="16.5" customHeight="1" spans="1:19">
      <c r="A9" s="170" t="s">
        <v>30</v>
      </c>
      <c r="B9" s="171"/>
      <c r="C9" s="124">
        <v>28488835.49</v>
      </c>
      <c r="D9" s="124">
        <v>28195065.51</v>
      </c>
      <c r="E9" s="92">
        <v>25835065.51</v>
      </c>
      <c r="F9" s="92"/>
      <c r="G9" s="92"/>
      <c r="H9" s="92"/>
      <c r="I9" s="92">
        <v>2360000</v>
      </c>
      <c r="J9" s="92"/>
      <c r="K9" s="92"/>
      <c r="L9" s="92"/>
      <c r="M9" s="92"/>
      <c r="N9" s="92">
        <v>2360000</v>
      </c>
      <c r="O9" s="92">
        <v>293769.98</v>
      </c>
      <c r="P9" s="92">
        <v>189617.86</v>
      </c>
      <c r="Q9" s="92"/>
      <c r="R9" s="92"/>
      <c r="S9" s="92">
        <v>104152.12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5"/>
  <sheetViews>
    <sheetView showZeros="0" workbookViewId="0">
      <selection activeCell="G8" sqref="G8"/>
    </sheetView>
  </sheetViews>
  <sheetFormatPr defaultColWidth="9.14166666666667" defaultRowHeight="14.25" customHeight="1"/>
  <cols>
    <col min="1" max="1" width="14.2833333333333" customWidth="1"/>
    <col min="2" max="2" width="32.575" customWidth="1"/>
    <col min="3" max="6" width="14.575" customWidth="1"/>
    <col min="7" max="9" width="10.575" customWidth="1"/>
    <col min="10" max="10" width="14.575" customWidth="1"/>
    <col min="11" max="11" width="10.575" customWidth="1"/>
    <col min="12" max="12" width="11.575" customWidth="1"/>
    <col min="13" max="14" width="10.575" customWidth="1"/>
    <col min="15" max="15" width="13.575" customWidth="1"/>
  </cols>
  <sheetData>
    <row r="1" ht="15" customHeight="1" spans="1:15">
      <c r="O1" s="59" t="s">
        <v>46</v>
      </c>
    </row>
    <row r="2" ht="28.5" customHeight="1" spans="1:15">
      <c r="A2" s="27" t="s">
        <v>47</v>
      </c>
      <c r="B2" s="27"/>
      <c r="C2" s="27"/>
      <c r="D2" s="27"/>
      <c r="E2" s="27"/>
      <c r="F2" s="27"/>
      <c r="G2" s="27"/>
      <c r="H2" s="27"/>
      <c r="I2" s="27"/>
      <c r="J2" s="27"/>
      <c r="K2" s="27"/>
      <c r="L2" s="27"/>
      <c r="M2" s="27"/>
      <c r="N2" s="27"/>
      <c r="O2" s="27"/>
    </row>
    <row r="3" ht="21" customHeight="1" spans="1:15">
      <c r="A3" s="105" t="str">
        <f>"单位名称："&amp;"云南省测绘资料档案馆（云南省基础地理信息中心）"</f>
        <v>单位名称：云南省测绘资料档案馆（云南省基础地理信息中心）</v>
      </c>
      <c r="B3" s="106"/>
      <c r="C3" s="62"/>
      <c r="D3" s="62"/>
      <c r="E3" s="62"/>
      <c r="F3" s="62"/>
      <c r="G3" s="6"/>
      <c r="H3" s="62"/>
      <c r="I3" s="62"/>
      <c r="J3" s="6"/>
      <c r="K3" s="62"/>
      <c r="L3" s="62"/>
      <c r="M3" s="6"/>
      <c r="N3" s="6"/>
      <c r="O3" s="107" t="s">
        <v>2</v>
      </c>
    </row>
    <row r="4" ht="18.75" customHeight="1" spans="1:15">
      <c r="A4" s="9" t="s">
        <v>48</v>
      </c>
      <c r="B4" s="9" t="s">
        <v>49</v>
      </c>
      <c r="C4" s="15" t="s">
        <v>30</v>
      </c>
      <c r="D4" s="66" t="s">
        <v>33</v>
      </c>
      <c r="E4" s="66"/>
      <c r="F4" s="66"/>
      <c r="G4" s="149" t="s">
        <v>34</v>
      </c>
      <c r="H4" s="9" t="s">
        <v>35</v>
      </c>
      <c r="I4" s="9" t="s">
        <v>50</v>
      </c>
      <c r="J4" s="10" t="s">
        <v>51</v>
      </c>
      <c r="K4" s="77" t="s">
        <v>52</v>
      </c>
      <c r="L4" s="77" t="s">
        <v>53</v>
      </c>
      <c r="M4" s="77" t="s">
        <v>54</v>
      </c>
      <c r="N4" s="77" t="s">
        <v>55</v>
      </c>
      <c r="O4" s="80" t="s">
        <v>56</v>
      </c>
    </row>
    <row r="5" ht="30" customHeight="1" spans="1:15">
      <c r="A5" s="18"/>
      <c r="B5" s="18"/>
      <c r="C5" s="18"/>
      <c r="D5" s="66" t="s">
        <v>32</v>
      </c>
      <c r="E5" s="66" t="s">
        <v>57</v>
      </c>
      <c r="F5" s="66" t="s">
        <v>58</v>
      </c>
      <c r="G5" s="18"/>
      <c r="H5" s="18"/>
      <c r="I5" s="18"/>
      <c r="J5" s="66" t="s">
        <v>32</v>
      </c>
      <c r="K5" s="88" t="s">
        <v>52</v>
      </c>
      <c r="L5" s="88" t="s">
        <v>53</v>
      </c>
      <c r="M5" s="88" t="s">
        <v>54</v>
      </c>
      <c r="N5" s="88" t="s">
        <v>55</v>
      </c>
      <c r="O5" s="88" t="s">
        <v>56</v>
      </c>
    </row>
    <row r="6" ht="16.5"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0.25" customHeight="1" spans="1:15">
      <c r="A7" s="30" t="s">
        <v>59</v>
      </c>
      <c r="B7" s="30" t="s">
        <v>60</v>
      </c>
      <c r="C7" s="124">
        <v>17200</v>
      </c>
      <c r="D7" s="124">
        <v>17200</v>
      </c>
      <c r="E7" s="124"/>
      <c r="F7" s="124">
        <v>17200</v>
      </c>
      <c r="G7" s="92"/>
      <c r="H7" s="124"/>
      <c r="I7" s="124"/>
      <c r="J7" s="124"/>
      <c r="K7" s="124"/>
      <c r="L7" s="124"/>
      <c r="M7" s="92"/>
      <c r="N7" s="124"/>
      <c r="O7" s="124"/>
    </row>
    <row r="8" ht="20.25" customHeight="1" spans="1:15">
      <c r="A8" s="132" t="s">
        <v>61</v>
      </c>
      <c r="B8" s="132" t="s">
        <v>62</v>
      </c>
      <c r="C8" s="124">
        <v>17200</v>
      </c>
      <c r="D8" s="124">
        <v>17200</v>
      </c>
      <c r="E8" s="124"/>
      <c r="F8" s="124">
        <v>17200</v>
      </c>
      <c r="G8" s="92"/>
      <c r="H8" s="124"/>
      <c r="I8" s="124"/>
      <c r="J8" s="124"/>
      <c r="K8" s="124"/>
      <c r="L8" s="124"/>
      <c r="M8" s="92"/>
      <c r="N8" s="124"/>
      <c r="O8" s="124"/>
    </row>
    <row r="9" ht="20.25" customHeight="1" spans="1:15">
      <c r="A9" s="133" t="s">
        <v>63</v>
      </c>
      <c r="B9" s="133" t="s">
        <v>64</v>
      </c>
      <c r="C9" s="124">
        <v>17200</v>
      </c>
      <c r="D9" s="124">
        <v>17200</v>
      </c>
      <c r="E9" s="124"/>
      <c r="F9" s="124">
        <v>17200</v>
      </c>
      <c r="G9" s="92"/>
      <c r="H9" s="124"/>
      <c r="I9" s="124"/>
      <c r="J9" s="124"/>
      <c r="K9" s="124"/>
      <c r="L9" s="124"/>
      <c r="M9" s="92"/>
      <c r="N9" s="124"/>
      <c r="O9" s="124"/>
    </row>
    <row r="10" ht="20.25" customHeight="1" spans="1:15">
      <c r="A10" s="30" t="s">
        <v>65</v>
      </c>
      <c r="B10" s="30" t="s">
        <v>66</v>
      </c>
      <c r="C10" s="124">
        <v>1179868.43</v>
      </c>
      <c r="D10" s="124">
        <v>1179868.43</v>
      </c>
      <c r="E10" s="124">
        <v>1179868.43</v>
      </c>
      <c r="F10" s="124"/>
      <c r="G10" s="92"/>
      <c r="H10" s="124"/>
      <c r="I10" s="124"/>
      <c r="J10" s="124"/>
      <c r="K10" s="124"/>
      <c r="L10" s="124"/>
      <c r="M10" s="92"/>
      <c r="N10" s="124"/>
      <c r="O10" s="124"/>
    </row>
    <row r="11" ht="20.25" customHeight="1" spans="1:15">
      <c r="A11" s="132" t="s">
        <v>67</v>
      </c>
      <c r="B11" s="132" t="s">
        <v>68</v>
      </c>
      <c r="C11" s="124">
        <v>1124912.06</v>
      </c>
      <c r="D11" s="124">
        <v>1124912.06</v>
      </c>
      <c r="E11" s="124">
        <v>1124912.06</v>
      </c>
      <c r="F11" s="124"/>
      <c r="G11" s="92"/>
      <c r="H11" s="124"/>
      <c r="I11" s="124"/>
      <c r="J11" s="124"/>
      <c r="K11" s="124"/>
      <c r="L11" s="124"/>
      <c r="M11" s="92"/>
      <c r="N11" s="124"/>
      <c r="O11" s="124"/>
    </row>
    <row r="12" ht="20.25" customHeight="1" spans="1:15">
      <c r="A12" s="133" t="s">
        <v>69</v>
      </c>
      <c r="B12" s="133" t="s">
        <v>70</v>
      </c>
      <c r="C12" s="124">
        <v>13500</v>
      </c>
      <c r="D12" s="124">
        <v>13500</v>
      </c>
      <c r="E12" s="124">
        <v>13500</v>
      </c>
      <c r="F12" s="124"/>
      <c r="G12" s="92"/>
      <c r="H12" s="124"/>
      <c r="I12" s="124"/>
      <c r="J12" s="124"/>
      <c r="K12" s="124"/>
      <c r="L12" s="124"/>
      <c r="M12" s="92"/>
      <c r="N12" s="124"/>
      <c r="O12" s="124"/>
    </row>
    <row r="13" ht="20.25" customHeight="1" spans="1:15">
      <c r="A13" s="133" t="s">
        <v>71</v>
      </c>
      <c r="B13" s="133" t="s">
        <v>72</v>
      </c>
      <c r="C13" s="124">
        <v>1111412.06</v>
      </c>
      <c r="D13" s="124">
        <v>1111412.06</v>
      </c>
      <c r="E13" s="124">
        <v>1111412.06</v>
      </c>
      <c r="F13" s="124"/>
      <c r="G13" s="92"/>
      <c r="H13" s="124"/>
      <c r="I13" s="124"/>
      <c r="J13" s="124"/>
      <c r="K13" s="124"/>
      <c r="L13" s="124"/>
      <c r="M13" s="92"/>
      <c r="N13" s="124"/>
      <c r="O13" s="124"/>
    </row>
    <row r="14" ht="20.25" customHeight="1" spans="1:15">
      <c r="A14" s="132" t="s">
        <v>73</v>
      </c>
      <c r="B14" s="132" t="s">
        <v>74</v>
      </c>
      <c r="C14" s="124">
        <v>54956.37</v>
      </c>
      <c r="D14" s="124">
        <v>54956.37</v>
      </c>
      <c r="E14" s="124">
        <v>54956.37</v>
      </c>
      <c r="F14" s="124"/>
      <c r="G14" s="92"/>
      <c r="H14" s="124"/>
      <c r="I14" s="124"/>
      <c r="J14" s="124"/>
      <c r="K14" s="124"/>
      <c r="L14" s="124"/>
      <c r="M14" s="92"/>
      <c r="N14" s="124"/>
      <c r="O14" s="124"/>
    </row>
    <row r="15" ht="20.25" customHeight="1" spans="1:15">
      <c r="A15" s="133" t="s">
        <v>75</v>
      </c>
      <c r="B15" s="133" t="s">
        <v>74</v>
      </c>
      <c r="C15" s="124">
        <v>54956.37</v>
      </c>
      <c r="D15" s="124">
        <v>54956.37</v>
      </c>
      <c r="E15" s="124">
        <v>54956.37</v>
      </c>
      <c r="F15" s="124"/>
      <c r="G15" s="92"/>
      <c r="H15" s="124"/>
      <c r="I15" s="124"/>
      <c r="J15" s="124"/>
      <c r="K15" s="124"/>
      <c r="L15" s="124"/>
      <c r="M15" s="92"/>
      <c r="N15" s="124"/>
      <c r="O15" s="124"/>
    </row>
    <row r="16" ht="20.25" customHeight="1" spans="1:15">
      <c r="A16" s="30" t="s">
        <v>76</v>
      </c>
      <c r="B16" s="30" t="s">
        <v>77</v>
      </c>
      <c r="C16" s="124">
        <v>1159138.01</v>
      </c>
      <c r="D16" s="124">
        <v>1159138.01</v>
      </c>
      <c r="E16" s="124">
        <v>1159138.01</v>
      </c>
      <c r="F16" s="124"/>
      <c r="G16" s="92"/>
      <c r="H16" s="124"/>
      <c r="I16" s="124"/>
      <c r="J16" s="124"/>
      <c r="K16" s="124"/>
      <c r="L16" s="124"/>
      <c r="M16" s="92"/>
      <c r="N16" s="124"/>
      <c r="O16" s="124"/>
    </row>
    <row r="17" ht="20.25" customHeight="1" spans="1:15">
      <c r="A17" s="132" t="s">
        <v>78</v>
      </c>
      <c r="B17" s="132" t="s">
        <v>79</v>
      </c>
      <c r="C17" s="124">
        <v>1159138.01</v>
      </c>
      <c r="D17" s="124">
        <v>1159138.01</v>
      </c>
      <c r="E17" s="124">
        <v>1159138.01</v>
      </c>
      <c r="F17" s="124"/>
      <c r="G17" s="92"/>
      <c r="H17" s="124"/>
      <c r="I17" s="124"/>
      <c r="J17" s="124"/>
      <c r="K17" s="124"/>
      <c r="L17" s="124"/>
      <c r="M17" s="92"/>
      <c r="N17" s="124"/>
      <c r="O17" s="124"/>
    </row>
    <row r="18" ht="20.25" customHeight="1" spans="1:15">
      <c r="A18" s="133" t="s">
        <v>80</v>
      </c>
      <c r="B18" s="133" t="s">
        <v>81</v>
      </c>
      <c r="C18" s="124">
        <v>694632.54</v>
      </c>
      <c r="D18" s="124">
        <v>694632.54</v>
      </c>
      <c r="E18" s="124">
        <v>694632.54</v>
      </c>
      <c r="F18" s="124"/>
      <c r="G18" s="92"/>
      <c r="H18" s="124"/>
      <c r="I18" s="124"/>
      <c r="J18" s="124"/>
      <c r="K18" s="124"/>
      <c r="L18" s="124"/>
      <c r="M18" s="92"/>
      <c r="N18" s="124"/>
      <c r="O18" s="124"/>
    </row>
    <row r="19" ht="20.25" customHeight="1" spans="1:15">
      <c r="A19" s="133" t="s">
        <v>82</v>
      </c>
      <c r="B19" s="133" t="s">
        <v>83</v>
      </c>
      <c r="C19" s="124">
        <v>434202.47</v>
      </c>
      <c r="D19" s="124">
        <v>434202.47</v>
      </c>
      <c r="E19" s="124">
        <v>434202.47</v>
      </c>
      <c r="F19" s="124"/>
      <c r="G19" s="92"/>
      <c r="H19" s="124"/>
      <c r="I19" s="124"/>
      <c r="J19" s="124"/>
      <c r="K19" s="124"/>
      <c r="L19" s="124"/>
      <c r="M19" s="92"/>
      <c r="N19" s="124"/>
      <c r="O19" s="124"/>
    </row>
    <row r="20" ht="20.25" customHeight="1" spans="1:15">
      <c r="A20" s="133" t="s">
        <v>84</v>
      </c>
      <c r="B20" s="133" t="s">
        <v>85</v>
      </c>
      <c r="C20" s="124">
        <v>30303</v>
      </c>
      <c r="D20" s="124">
        <v>30303</v>
      </c>
      <c r="E20" s="124">
        <v>30303</v>
      </c>
      <c r="F20" s="124"/>
      <c r="G20" s="92"/>
      <c r="H20" s="124"/>
      <c r="I20" s="124"/>
      <c r="J20" s="124"/>
      <c r="K20" s="124"/>
      <c r="L20" s="124"/>
      <c r="M20" s="92"/>
      <c r="N20" s="124"/>
      <c r="O20" s="124"/>
    </row>
    <row r="21" ht="20.25" customHeight="1" spans="1:15">
      <c r="A21" s="30" t="s">
        <v>86</v>
      </c>
      <c r="B21" s="30" t="s">
        <v>87</v>
      </c>
      <c r="C21" s="124">
        <v>23794398.15</v>
      </c>
      <c r="D21" s="124">
        <v>22444398.15</v>
      </c>
      <c r="E21" s="124">
        <v>8163443.29</v>
      </c>
      <c r="F21" s="124">
        <v>14280954.86</v>
      </c>
      <c r="G21" s="92"/>
      <c r="H21" s="124"/>
      <c r="I21" s="124"/>
      <c r="J21" s="124">
        <v>1350000</v>
      </c>
      <c r="K21" s="124"/>
      <c r="L21" s="124"/>
      <c r="M21" s="92"/>
      <c r="N21" s="124"/>
      <c r="O21" s="124">
        <v>1350000</v>
      </c>
    </row>
    <row r="22" ht="20.25" customHeight="1" spans="1:15">
      <c r="A22" s="132" t="s">
        <v>88</v>
      </c>
      <c r="B22" s="132" t="s">
        <v>89</v>
      </c>
      <c r="C22" s="124">
        <v>23794398.15</v>
      </c>
      <c r="D22" s="124">
        <v>22444398.15</v>
      </c>
      <c r="E22" s="124">
        <v>8163443.29</v>
      </c>
      <c r="F22" s="124">
        <v>14280954.86</v>
      </c>
      <c r="G22" s="92"/>
      <c r="H22" s="124"/>
      <c r="I22" s="124"/>
      <c r="J22" s="124">
        <v>1350000</v>
      </c>
      <c r="K22" s="124"/>
      <c r="L22" s="124"/>
      <c r="M22" s="92"/>
      <c r="N22" s="124"/>
      <c r="O22" s="124">
        <v>1350000</v>
      </c>
    </row>
    <row r="23" ht="20.25" customHeight="1" spans="1:15">
      <c r="A23" s="133" t="s">
        <v>90</v>
      </c>
      <c r="B23" s="133" t="s">
        <v>91</v>
      </c>
      <c r="C23" s="124">
        <v>2558612.35</v>
      </c>
      <c r="D23" s="124">
        <v>2558612.35</v>
      </c>
      <c r="E23" s="124"/>
      <c r="F23" s="124">
        <v>2558612.35</v>
      </c>
      <c r="G23" s="92"/>
      <c r="H23" s="124"/>
      <c r="I23" s="124"/>
      <c r="J23" s="124"/>
      <c r="K23" s="124"/>
      <c r="L23" s="124"/>
      <c r="M23" s="92"/>
      <c r="N23" s="124"/>
      <c r="O23" s="124"/>
    </row>
    <row r="24" ht="20.25" customHeight="1" spans="1:15">
      <c r="A24" s="133" t="s">
        <v>92</v>
      </c>
      <c r="B24" s="133" t="s">
        <v>93</v>
      </c>
      <c r="C24" s="124">
        <v>2000000</v>
      </c>
      <c r="D24" s="124">
        <v>2000000</v>
      </c>
      <c r="E24" s="124"/>
      <c r="F24" s="124">
        <v>2000000</v>
      </c>
      <c r="G24" s="92"/>
      <c r="H24" s="124"/>
      <c r="I24" s="124"/>
      <c r="J24" s="124"/>
      <c r="K24" s="124"/>
      <c r="L24" s="124"/>
      <c r="M24" s="92"/>
      <c r="N24" s="124"/>
      <c r="O24" s="124"/>
    </row>
    <row r="25" ht="20.25" customHeight="1" spans="1:15">
      <c r="A25" s="133" t="s">
        <v>94</v>
      </c>
      <c r="B25" s="133" t="s">
        <v>95</v>
      </c>
      <c r="C25" s="124">
        <v>4601600</v>
      </c>
      <c r="D25" s="124">
        <v>4601600</v>
      </c>
      <c r="E25" s="124"/>
      <c r="F25" s="124">
        <v>4601600</v>
      </c>
      <c r="G25" s="92"/>
      <c r="H25" s="124"/>
      <c r="I25" s="124"/>
      <c r="J25" s="124"/>
      <c r="K25" s="124"/>
      <c r="L25" s="124"/>
      <c r="M25" s="92"/>
      <c r="N25" s="124"/>
      <c r="O25" s="124"/>
    </row>
    <row r="26" ht="20.25" customHeight="1" spans="1:15">
      <c r="A26" s="133" t="s">
        <v>96</v>
      </c>
      <c r="B26" s="133" t="s">
        <v>97</v>
      </c>
      <c r="C26" s="124">
        <v>500000</v>
      </c>
      <c r="D26" s="124">
        <v>500000</v>
      </c>
      <c r="E26" s="124"/>
      <c r="F26" s="124">
        <v>500000</v>
      </c>
      <c r="G26" s="92"/>
      <c r="H26" s="124"/>
      <c r="I26" s="124"/>
      <c r="J26" s="124"/>
      <c r="K26" s="124"/>
      <c r="L26" s="124"/>
      <c r="M26" s="92"/>
      <c r="N26" s="124"/>
      <c r="O26" s="124"/>
    </row>
    <row r="27" ht="20.25" customHeight="1" spans="1:15">
      <c r="A27" s="133" t="s">
        <v>98</v>
      </c>
      <c r="B27" s="133" t="s">
        <v>99</v>
      </c>
      <c r="C27" s="124">
        <v>5958742.51</v>
      </c>
      <c r="D27" s="124">
        <v>4608742.51</v>
      </c>
      <c r="E27" s="124"/>
      <c r="F27" s="124">
        <v>4608742.51</v>
      </c>
      <c r="G27" s="92"/>
      <c r="H27" s="124"/>
      <c r="I27" s="124"/>
      <c r="J27" s="124">
        <v>1350000</v>
      </c>
      <c r="K27" s="124"/>
      <c r="L27" s="124"/>
      <c r="M27" s="92"/>
      <c r="N27" s="124"/>
      <c r="O27" s="124">
        <v>1350000</v>
      </c>
    </row>
    <row r="28" ht="20.25" customHeight="1" spans="1:15">
      <c r="A28" s="133" t="s">
        <v>100</v>
      </c>
      <c r="B28" s="133" t="s">
        <v>101</v>
      </c>
      <c r="C28" s="124">
        <v>8175443.29</v>
      </c>
      <c r="D28" s="124">
        <v>8175443.29</v>
      </c>
      <c r="E28" s="124">
        <v>8163443.29</v>
      </c>
      <c r="F28" s="124">
        <v>12000</v>
      </c>
      <c r="G28" s="92"/>
      <c r="H28" s="124"/>
      <c r="I28" s="124"/>
      <c r="J28" s="124"/>
      <c r="K28" s="124"/>
      <c r="L28" s="124"/>
      <c r="M28" s="92"/>
      <c r="N28" s="124"/>
      <c r="O28" s="124"/>
    </row>
    <row r="29" ht="20.25" customHeight="1" spans="1:15">
      <c r="A29" s="30" t="s">
        <v>102</v>
      </c>
      <c r="B29" s="30" t="s">
        <v>103</v>
      </c>
      <c r="C29" s="124">
        <v>759578.78</v>
      </c>
      <c r="D29" s="124">
        <v>759578.78</v>
      </c>
      <c r="E29" s="124">
        <v>759578.78</v>
      </c>
      <c r="F29" s="124"/>
      <c r="G29" s="92"/>
      <c r="H29" s="124"/>
      <c r="I29" s="124"/>
      <c r="J29" s="124"/>
      <c r="K29" s="124"/>
      <c r="L29" s="124"/>
      <c r="M29" s="92"/>
      <c r="N29" s="124"/>
      <c r="O29" s="124"/>
    </row>
    <row r="30" ht="20.25" customHeight="1" spans="1:15">
      <c r="A30" s="132" t="s">
        <v>104</v>
      </c>
      <c r="B30" s="132" t="s">
        <v>105</v>
      </c>
      <c r="C30" s="124">
        <v>759578.78</v>
      </c>
      <c r="D30" s="124">
        <v>759578.78</v>
      </c>
      <c r="E30" s="124">
        <v>759578.78</v>
      </c>
      <c r="F30" s="124"/>
      <c r="G30" s="92"/>
      <c r="H30" s="124"/>
      <c r="I30" s="124"/>
      <c r="J30" s="124"/>
      <c r="K30" s="124"/>
      <c r="L30" s="124"/>
      <c r="M30" s="92"/>
      <c r="N30" s="124"/>
      <c r="O30" s="124"/>
    </row>
    <row r="31" ht="20.25" customHeight="1" spans="1:15">
      <c r="A31" s="133" t="s">
        <v>106</v>
      </c>
      <c r="B31" s="133" t="s">
        <v>107</v>
      </c>
      <c r="C31" s="124">
        <v>759578.78</v>
      </c>
      <c r="D31" s="124">
        <v>759578.78</v>
      </c>
      <c r="E31" s="124">
        <v>759578.78</v>
      </c>
      <c r="F31" s="124"/>
      <c r="G31" s="92"/>
      <c r="H31" s="124"/>
      <c r="I31" s="124"/>
      <c r="J31" s="124"/>
      <c r="K31" s="124"/>
      <c r="L31" s="124"/>
      <c r="M31" s="92"/>
      <c r="N31" s="124"/>
      <c r="O31" s="124"/>
    </row>
    <row r="32" ht="20.25" customHeight="1" spans="1:15">
      <c r="A32" s="30" t="s">
        <v>108</v>
      </c>
      <c r="B32" s="30" t="s">
        <v>109</v>
      </c>
      <c r="C32" s="124">
        <v>464500</v>
      </c>
      <c r="D32" s="124">
        <v>464500</v>
      </c>
      <c r="E32" s="124"/>
      <c r="F32" s="124">
        <v>464500</v>
      </c>
      <c r="G32" s="92"/>
      <c r="H32" s="124"/>
      <c r="I32" s="124"/>
      <c r="J32" s="124"/>
      <c r="K32" s="124"/>
      <c r="L32" s="124"/>
      <c r="M32" s="92"/>
      <c r="N32" s="124"/>
      <c r="O32" s="124"/>
    </row>
    <row r="33" ht="20.25" customHeight="1" spans="1:15">
      <c r="A33" s="132" t="s">
        <v>110</v>
      </c>
      <c r="B33" s="132" t="s">
        <v>111</v>
      </c>
      <c r="C33" s="124">
        <v>464500</v>
      </c>
      <c r="D33" s="124">
        <v>464500</v>
      </c>
      <c r="E33" s="124"/>
      <c r="F33" s="124">
        <v>464500</v>
      </c>
      <c r="G33" s="92"/>
      <c r="H33" s="124"/>
      <c r="I33" s="124"/>
      <c r="J33" s="124"/>
      <c r="K33" s="124"/>
      <c r="L33" s="124"/>
      <c r="M33" s="92"/>
      <c r="N33" s="124"/>
      <c r="O33" s="124"/>
    </row>
    <row r="34" ht="20.25" customHeight="1" spans="1:15">
      <c r="A34" s="133" t="s">
        <v>112</v>
      </c>
      <c r="B34" s="133" t="s">
        <v>113</v>
      </c>
      <c r="C34" s="124">
        <v>464500</v>
      </c>
      <c r="D34" s="124">
        <v>464500</v>
      </c>
      <c r="E34" s="124"/>
      <c r="F34" s="124">
        <v>464500</v>
      </c>
      <c r="G34" s="92"/>
      <c r="H34" s="124"/>
      <c r="I34" s="124"/>
      <c r="J34" s="124"/>
      <c r="K34" s="124"/>
      <c r="L34" s="124"/>
      <c r="M34" s="92"/>
      <c r="N34" s="124"/>
      <c r="O34" s="124"/>
    </row>
    <row r="35" ht="17.25" customHeight="1" spans="1:15">
      <c r="A35" s="108" t="s">
        <v>114</v>
      </c>
      <c r="B35" s="109" t="s">
        <v>114</v>
      </c>
      <c r="C35" s="124">
        <v>27374683.37</v>
      </c>
      <c r="D35" s="124">
        <v>26024683.37</v>
      </c>
      <c r="E35" s="124">
        <v>11262028.51</v>
      </c>
      <c r="F35" s="124">
        <v>14762654.86</v>
      </c>
      <c r="G35" s="92"/>
      <c r="H35" s="124"/>
      <c r="I35" s="124"/>
      <c r="J35" s="124">
        <v>1350000</v>
      </c>
      <c r="K35" s="124"/>
      <c r="L35" s="124"/>
      <c r="M35" s="92"/>
      <c r="N35" s="124"/>
      <c r="O35" s="124">
        <v>1350000</v>
      </c>
    </row>
  </sheetData>
  <mergeCells count="11">
    <mergeCell ref="A2:O2"/>
    <mergeCell ref="A3:L3"/>
    <mergeCell ref="D4:F4"/>
    <mergeCell ref="J4:O4"/>
    <mergeCell ref="A35:B3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16" workbookViewId="0">
      <selection activeCell="G8" sqref="G8"/>
    </sheetView>
  </sheetViews>
  <sheetFormatPr defaultColWidth="9.14166666666667" defaultRowHeight="14.25" customHeight="1" outlineLevelCol="3"/>
  <cols>
    <col min="1" max="4" width="32.575" customWidth="1"/>
  </cols>
  <sheetData>
    <row r="1" ht="15" customHeight="1" spans="1:4">
      <c r="D1" s="96" t="s">
        <v>115</v>
      </c>
    </row>
    <row r="2" ht="31.5" customHeight="1" spans="1:4">
      <c r="A2" s="48" t="s">
        <v>116</v>
      </c>
      <c r="B2" s="136"/>
      <c r="C2" s="136"/>
      <c r="D2" s="136"/>
    </row>
    <row r="3" ht="21" customHeight="1" spans="1:4">
      <c r="A3" s="4" t="str">
        <f>"单位名称："&amp;"云南省测绘资料档案馆（云南省基础地理信息中心）"</f>
        <v>单位名称：云南省测绘资料档案馆（云南省基础地理信息中心）</v>
      </c>
      <c r="B3" s="137"/>
      <c r="C3" s="137"/>
      <c r="D3" s="98" t="s">
        <v>2</v>
      </c>
    </row>
    <row r="4" ht="24.75" customHeight="1" spans="1:4">
      <c r="A4" s="10" t="s">
        <v>3</v>
      </c>
      <c r="B4" s="12"/>
      <c r="C4" s="10" t="s">
        <v>4</v>
      </c>
      <c r="D4" s="12"/>
    </row>
    <row r="5" ht="15.75" customHeight="1" spans="1:4">
      <c r="A5" s="15" t="s">
        <v>5</v>
      </c>
      <c r="B5" s="138" t="s">
        <v>6</v>
      </c>
      <c r="C5" s="15" t="s">
        <v>117</v>
      </c>
      <c r="D5" s="138" t="s">
        <v>6</v>
      </c>
    </row>
    <row r="6" customHeight="1" spans="1:4">
      <c r="A6" s="18"/>
      <c r="B6" s="17"/>
      <c r="C6" s="18"/>
      <c r="D6" s="17"/>
    </row>
    <row r="7" ht="29.25" customHeight="1" spans="1:4">
      <c r="A7" s="139" t="s">
        <v>118</v>
      </c>
      <c r="B7" s="140">
        <v>25835065.51</v>
      </c>
      <c r="C7" s="141" t="s">
        <v>119</v>
      </c>
      <c r="D7" s="140">
        <v>26024683.37</v>
      </c>
    </row>
    <row r="8" ht="29.25" customHeight="1" spans="1:4">
      <c r="A8" s="142" t="s">
        <v>120</v>
      </c>
      <c r="B8" s="92">
        <v>25835065.51</v>
      </c>
      <c r="C8" s="23" t="str">
        <f>"（一）"&amp;"科学技术支出"</f>
        <v>（一）科学技术支出</v>
      </c>
      <c r="D8" s="92">
        <v>17200</v>
      </c>
    </row>
    <row r="9" ht="29.25" customHeight="1" spans="1:4">
      <c r="A9" s="142" t="s">
        <v>121</v>
      </c>
      <c r="B9" s="92"/>
      <c r="C9" s="23" t="str">
        <f>"（二）"&amp;"社会保障和就业支出"</f>
        <v>（二）社会保障和就业支出</v>
      </c>
      <c r="D9" s="92">
        <v>1179868.43</v>
      </c>
    </row>
    <row r="10" ht="29.25" customHeight="1" spans="1:4">
      <c r="A10" s="142" t="s">
        <v>122</v>
      </c>
      <c r="B10" s="92"/>
      <c r="C10" s="23" t="str">
        <f>"（三）"&amp;"卫生健康支出"</f>
        <v>（三）卫生健康支出</v>
      </c>
      <c r="D10" s="92">
        <v>1159138.01</v>
      </c>
    </row>
    <row r="11" ht="29.25" customHeight="1" spans="1:4">
      <c r="A11" s="143" t="s">
        <v>123</v>
      </c>
      <c r="B11" s="144">
        <v>189617.86</v>
      </c>
      <c r="C11" s="23" t="str">
        <f>"（四）"&amp;"自然资源海洋气象等支出"</f>
        <v>（四）自然资源海洋气象等支出</v>
      </c>
      <c r="D11" s="92">
        <v>22444398.15</v>
      </c>
    </row>
    <row r="12" ht="29.25" customHeight="1" spans="1:4">
      <c r="A12" s="142" t="s">
        <v>120</v>
      </c>
      <c r="B12" s="124">
        <v>189617.86</v>
      </c>
      <c r="C12" s="23" t="str">
        <f>"（五）"&amp;"住房保障支出"</f>
        <v>（五）住房保障支出</v>
      </c>
      <c r="D12" s="92">
        <v>759578.78</v>
      </c>
    </row>
    <row r="13" ht="29.25" customHeight="1" spans="1:4">
      <c r="A13" s="145" t="s">
        <v>121</v>
      </c>
      <c r="B13" s="124"/>
      <c r="C13" s="23" t="str">
        <f>"（六）"&amp;"灾害防治及应急管理支出"</f>
        <v>（六）灾害防治及应急管理支出</v>
      </c>
      <c r="D13" s="92">
        <v>464500</v>
      </c>
    </row>
    <row r="14" ht="29.25" customHeight="1" spans="1:4">
      <c r="A14" s="145" t="s">
        <v>122</v>
      </c>
      <c r="B14" s="144"/>
      <c r="C14" s="146"/>
      <c r="D14" s="144"/>
    </row>
    <row r="15" ht="29.25" customHeight="1" spans="1:4">
      <c r="A15" s="147"/>
      <c r="B15" s="144"/>
      <c r="C15" s="148" t="s">
        <v>124</v>
      </c>
      <c r="D15" s="144"/>
    </row>
    <row r="16" ht="29.25" customHeight="1" spans="1:4">
      <c r="A16" s="147" t="s">
        <v>125</v>
      </c>
      <c r="B16" s="144">
        <v>26024683.37</v>
      </c>
      <c r="C16" s="146" t="s">
        <v>25</v>
      </c>
      <c r="D16" s="144">
        <v>26024683.37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G8" sqref="G8"/>
    </sheetView>
  </sheetViews>
  <sheetFormatPr defaultColWidth="9.14166666666667" defaultRowHeight="14.25" customHeight="1" outlineLevelCol="6"/>
  <cols>
    <col min="1" max="1" width="20.1416666666667" customWidth="1"/>
    <col min="2" max="2" width="37.2833333333333" customWidth="1"/>
    <col min="3" max="3" width="24.2833333333333" customWidth="1"/>
    <col min="4" max="6" width="25" customWidth="1"/>
    <col min="7" max="7" width="24.2833333333333" customWidth="1"/>
  </cols>
  <sheetData>
    <row r="1" ht="15" customHeight="1" spans="1:7">
      <c r="D1" s="111"/>
      <c r="F1" s="59"/>
      <c r="G1" s="59" t="s">
        <v>126</v>
      </c>
    </row>
    <row r="2" ht="39" customHeight="1" spans="1:7">
      <c r="A2" s="3" t="s">
        <v>127</v>
      </c>
      <c r="B2" s="3"/>
      <c r="C2" s="3"/>
      <c r="D2" s="3"/>
      <c r="E2" s="3"/>
      <c r="F2" s="3"/>
      <c r="G2" s="3"/>
    </row>
    <row r="3" ht="21" customHeight="1" spans="1:7">
      <c r="A3" s="4" t="str">
        <f>"单位名称："&amp;"云南省测绘资料档案馆（云南省基础地理信息中心）"</f>
        <v>单位名称：云南省测绘资料档案馆（云南省基础地理信息中心）</v>
      </c>
      <c r="F3" s="107"/>
      <c r="G3" s="107" t="s">
        <v>2</v>
      </c>
    </row>
    <row r="4" ht="20.25" customHeight="1" spans="1:7">
      <c r="A4" s="126" t="s">
        <v>128</v>
      </c>
      <c r="B4" s="127"/>
      <c r="C4" s="128" t="s">
        <v>30</v>
      </c>
      <c r="D4" s="11" t="s">
        <v>57</v>
      </c>
      <c r="E4" s="11"/>
      <c r="F4" s="12"/>
      <c r="G4" s="128" t="s">
        <v>58</v>
      </c>
    </row>
    <row r="5" ht="20.25" customHeight="1" spans="1:7">
      <c r="A5" s="129" t="s">
        <v>48</v>
      </c>
      <c r="B5" s="130" t="s">
        <v>49</v>
      </c>
      <c r="C5" s="99"/>
      <c r="D5" s="99" t="s">
        <v>32</v>
      </c>
      <c r="E5" s="99" t="s">
        <v>129</v>
      </c>
      <c r="F5" s="99" t="s">
        <v>130</v>
      </c>
      <c r="G5" s="99"/>
    </row>
    <row r="6" ht="13.5" customHeight="1" spans="1:7">
      <c r="A6" s="131" t="s">
        <v>131</v>
      </c>
      <c r="B6" s="131" t="s">
        <v>132</v>
      </c>
      <c r="C6" s="131" t="s">
        <v>133</v>
      </c>
      <c r="D6" s="66"/>
      <c r="E6" s="131" t="s">
        <v>134</v>
      </c>
      <c r="F6" s="131" t="s">
        <v>135</v>
      </c>
      <c r="G6" s="131" t="s">
        <v>136</v>
      </c>
    </row>
    <row r="7" ht="18" customHeight="1" spans="1:7">
      <c r="A7" s="30" t="s">
        <v>65</v>
      </c>
      <c r="B7" s="30" t="s">
        <v>66</v>
      </c>
      <c r="C7" s="22">
        <v>1179868.43</v>
      </c>
      <c r="D7" s="22">
        <v>1179868.43</v>
      </c>
      <c r="E7" s="22">
        <v>1166368.43</v>
      </c>
      <c r="F7" s="22">
        <v>13500</v>
      </c>
      <c r="G7" s="22"/>
    </row>
    <row r="8" ht="18" customHeight="1" spans="1:7">
      <c r="A8" s="30" t="s">
        <v>67</v>
      </c>
      <c r="B8" s="132" t="s">
        <v>68</v>
      </c>
      <c r="C8" s="22">
        <v>1124912.06</v>
      </c>
      <c r="D8" s="22">
        <v>1124912.06</v>
      </c>
      <c r="E8" s="22">
        <v>1111412.06</v>
      </c>
      <c r="F8" s="22">
        <v>13500</v>
      </c>
      <c r="G8" s="22"/>
    </row>
    <row r="9" ht="18" customHeight="1" spans="1:7">
      <c r="A9" s="30" t="s">
        <v>69</v>
      </c>
      <c r="B9" s="133" t="s">
        <v>70</v>
      </c>
      <c r="C9" s="22">
        <v>13500</v>
      </c>
      <c r="D9" s="22">
        <v>13500</v>
      </c>
      <c r="E9" s="22"/>
      <c r="F9" s="22">
        <v>13500</v>
      </c>
      <c r="G9" s="22"/>
    </row>
    <row r="10" ht="18" customHeight="1" spans="1:7">
      <c r="A10" s="30" t="s">
        <v>71</v>
      </c>
      <c r="B10" s="133" t="s">
        <v>72</v>
      </c>
      <c r="C10" s="22">
        <v>1111412.06</v>
      </c>
      <c r="D10" s="22">
        <v>1111412.06</v>
      </c>
      <c r="E10" s="22">
        <v>1111412.06</v>
      </c>
      <c r="F10" s="22"/>
      <c r="G10" s="22"/>
    </row>
    <row r="11" ht="18" customHeight="1" spans="1:7">
      <c r="A11" s="30" t="s">
        <v>73</v>
      </c>
      <c r="B11" s="132" t="s">
        <v>74</v>
      </c>
      <c r="C11" s="22">
        <v>54956.37</v>
      </c>
      <c r="D11" s="22">
        <v>54956.37</v>
      </c>
      <c r="E11" s="22">
        <v>54956.37</v>
      </c>
      <c r="F11" s="22"/>
      <c r="G11" s="22"/>
    </row>
    <row r="12" ht="18" customHeight="1" spans="1:7">
      <c r="A12" s="30" t="s">
        <v>75</v>
      </c>
      <c r="B12" s="133" t="s">
        <v>74</v>
      </c>
      <c r="C12" s="22">
        <v>54956.37</v>
      </c>
      <c r="D12" s="22">
        <v>54956.37</v>
      </c>
      <c r="E12" s="22">
        <v>54956.37</v>
      </c>
      <c r="F12" s="22"/>
      <c r="G12" s="22"/>
    </row>
    <row r="13" ht="18" customHeight="1" spans="1:7">
      <c r="A13" s="30" t="s">
        <v>76</v>
      </c>
      <c r="B13" s="30" t="s">
        <v>77</v>
      </c>
      <c r="C13" s="22">
        <v>1159138.01</v>
      </c>
      <c r="D13" s="22">
        <v>1159138.01</v>
      </c>
      <c r="E13" s="22">
        <v>1159138.01</v>
      </c>
      <c r="F13" s="22"/>
      <c r="G13" s="22"/>
    </row>
    <row r="14" ht="18" customHeight="1" spans="1:7">
      <c r="A14" s="30" t="s">
        <v>78</v>
      </c>
      <c r="B14" s="132" t="s">
        <v>79</v>
      </c>
      <c r="C14" s="22">
        <v>1159138.01</v>
      </c>
      <c r="D14" s="22">
        <v>1159138.01</v>
      </c>
      <c r="E14" s="22">
        <v>1159138.01</v>
      </c>
      <c r="F14" s="22"/>
      <c r="G14" s="22"/>
    </row>
    <row r="15" ht="18" customHeight="1" spans="1:7">
      <c r="A15" s="30" t="s">
        <v>80</v>
      </c>
      <c r="B15" s="133" t="s">
        <v>81</v>
      </c>
      <c r="C15" s="22">
        <v>694632.54</v>
      </c>
      <c r="D15" s="22">
        <v>694632.54</v>
      </c>
      <c r="E15" s="22">
        <v>694632.54</v>
      </c>
      <c r="F15" s="22"/>
      <c r="G15" s="22"/>
    </row>
    <row r="16" ht="18" customHeight="1" spans="1:7">
      <c r="A16" s="30" t="s">
        <v>82</v>
      </c>
      <c r="B16" s="133" t="s">
        <v>83</v>
      </c>
      <c r="C16" s="22">
        <v>434202.47</v>
      </c>
      <c r="D16" s="22">
        <v>434202.47</v>
      </c>
      <c r="E16" s="22">
        <v>434202.47</v>
      </c>
      <c r="F16" s="22"/>
      <c r="G16" s="22"/>
    </row>
    <row r="17" ht="18" customHeight="1" spans="1:7">
      <c r="A17" s="30" t="s">
        <v>84</v>
      </c>
      <c r="B17" s="133" t="s">
        <v>85</v>
      </c>
      <c r="C17" s="22">
        <v>30303</v>
      </c>
      <c r="D17" s="22">
        <v>30303</v>
      </c>
      <c r="E17" s="22">
        <v>30303</v>
      </c>
      <c r="F17" s="22"/>
      <c r="G17" s="22"/>
    </row>
    <row r="18" ht="18" customHeight="1" spans="1:7">
      <c r="A18" s="30" t="s">
        <v>86</v>
      </c>
      <c r="B18" s="30" t="s">
        <v>87</v>
      </c>
      <c r="C18" s="22">
        <v>22271980.29</v>
      </c>
      <c r="D18" s="22">
        <v>8163443.29</v>
      </c>
      <c r="E18" s="22">
        <v>7497908</v>
      </c>
      <c r="F18" s="22">
        <v>665535.29</v>
      </c>
      <c r="G18" s="22">
        <v>14108537</v>
      </c>
    </row>
    <row r="19" ht="18" customHeight="1" spans="1:7">
      <c r="A19" s="30" t="s">
        <v>88</v>
      </c>
      <c r="B19" s="132" t="s">
        <v>89</v>
      </c>
      <c r="C19" s="22">
        <v>22271980.29</v>
      </c>
      <c r="D19" s="22">
        <v>8163443.29</v>
      </c>
      <c r="E19" s="22">
        <v>7497908</v>
      </c>
      <c r="F19" s="22">
        <v>665535.29</v>
      </c>
      <c r="G19" s="22">
        <v>14108537</v>
      </c>
    </row>
    <row r="20" ht="18" customHeight="1" spans="1:7">
      <c r="A20" s="30" t="s">
        <v>90</v>
      </c>
      <c r="B20" s="133" t="s">
        <v>91</v>
      </c>
      <c r="C20" s="22">
        <v>2509048</v>
      </c>
      <c r="D20" s="22"/>
      <c r="E20" s="22"/>
      <c r="F20" s="22"/>
      <c r="G20" s="22">
        <v>2509048</v>
      </c>
    </row>
    <row r="21" ht="18" customHeight="1" spans="1:7">
      <c r="A21" s="30" t="s">
        <v>92</v>
      </c>
      <c r="B21" s="133" t="s">
        <v>93</v>
      </c>
      <c r="C21" s="22">
        <v>2000000</v>
      </c>
      <c r="D21" s="22"/>
      <c r="E21" s="22"/>
      <c r="F21" s="22"/>
      <c r="G21" s="22">
        <v>2000000</v>
      </c>
    </row>
    <row r="22" ht="18" customHeight="1" spans="1:7">
      <c r="A22" s="30" t="s">
        <v>94</v>
      </c>
      <c r="B22" s="133" t="s">
        <v>95</v>
      </c>
      <c r="C22" s="22">
        <v>4601600</v>
      </c>
      <c r="D22" s="22"/>
      <c r="E22" s="22"/>
      <c r="F22" s="22"/>
      <c r="G22" s="22">
        <v>4601600</v>
      </c>
    </row>
    <row r="23" ht="18" customHeight="1" spans="1:7">
      <c r="A23" s="30" t="s">
        <v>96</v>
      </c>
      <c r="B23" s="133" t="s">
        <v>97</v>
      </c>
      <c r="C23" s="22">
        <v>500000</v>
      </c>
      <c r="D23" s="22"/>
      <c r="E23" s="22"/>
      <c r="F23" s="22"/>
      <c r="G23" s="22">
        <v>500000</v>
      </c>
    </row>
    <row r="24" ht="18" customHeight="1" spans="1:7">
      <c r="A24" s="30" t="s">
        <v>98</v>
      </c>
      <c r="B24" s="133" t="s">
        <v>99</v>
      </c>
      <c r="C24" s="22">
        <v>4485889</v>
      </c>
      <c r="D24" s="22"/>
      <c r="E24" s="22"/>
      <c r="F24" s="22"/>
      <c r="G24" s="22">
        <v>4485889</v>
      </c>
    </row>
    <row r="25" ht="18" customHeight="1" spans="1:7">
      <c r="A25" s="30" t="s">
        <v>100</v>
      </c>
      <c r="B25" s="133" t="s">
        <v>101</v>
      </c>
      <c r="C25" s="22">
        <v>8175443.29</v>
      </c>
      <c r="D25" s="22">
        <v>8163443.29</v>
      </c>
      <c r="E25" s="22">
        <v>7497908</v>
      </c>
      <c r="F25" s="22">
        <v>665535.29</v>
      </c>
      <c r="G25" s="22">
        <v>12000</v>
      </c>
    </row>
    <row r="26" ht="18" customHeight="1" spans="1:7">
      <c r="A26" s="30" t="s">
        <v>102</v>
      </c>
      <c r="B26" s="30" t="s">
        <v>103</v>
      </c>
      <c r="C26" s="22">
        <v>759578.78</v>
      </c>
      <c r="D26" s="22">
        <v>759578.78</v>
      </c>
      <c r="E26" s="22">
        <v>759578.78</v>
      </c>
      <c r="F26" s="22"/>
      <c r="G26" s="22"/>
    </row>
    <row r="27" ht="18" customHeight="1" spans="1:7">
      <c r="A27" s="30" t="s">
        <v>104</v>
      </c>
      <c r="B27" s="132" t="s">
        <v>105</v>
      </c>
      <c r="C27" s="22">
        <v>759578.78</v>
      </c>
      <c r="D27" s="22">
        <v>759578.78</v>
      </c>
      <c r="E27" s="22">
        <v>759578.78</v>
      </c>
      <c r="F27" s="22"/>
      <c r="G27" s="22"/>
    </row>
    <row r="28" ht="18" customHeight="1" spans="1:7">
      <c r="A28" s="30" t="s">
        <v>106</v>
      </c>
      <c r="B28" s="133" t="s">
        <v>107</v>
      </c>
      <c r="C28" s="22">
        <v>759578.78</v>
      </c>
      <c r="D28" s="22">
        <v>759578.78</v>
      </c>
      <c r="E28" s="22">
        <v>759578.78</v>
      </c>
      <c r="F28" s="22"/>
      <c r="G28" s="22"/>
    </row>
    <row r="29" ht="18" customHeight="1" spans="1:7">
      <c r="A29" s="30" t="s">
        <v>108</v>
      </c>
      <c r="B29" s="30" t="s">
        <v>109</v>
      </c>
      <c r="C29" s="22">
        <v>464500</v>
      </c>
      <c r="D29" s="22"/>
      <c r="E29" s="22"/>
      <c r="F29" s="22"/>
      <c r="G29" s="22">
        <v>464500</v>
      </c>
    </row>
    <row r="30" ht="18" customHeight="1" spans="1:7">
      <c r="A30" s="30" t="s">
        <v>110</v>
      </c>
      <c r="B30" s="132" t="s">
        <v>111</v>
      </c>
      <c r="C30" s="22">
        <v>464500</v>
      </c>
      <c r="D30" s="22"/>
      <c r="E30" s="22"/>
      <c r="F30" s="22"/>
      <c r="G30" s="22">
        <v>464500</v>
      </c>
    </row>
    <row r="31" ht="18" customHeight="1" spans="1:7">
      <c r="A31" s="30" t="s">
        <v>112</v>
      </c>
      <c r="B31" s="133" t="s">
        <v>113</v>
      </c>
      <c r="C31" s="22">
        <v>464500</v>
      </c>
      <c r="D31" s="22"/>
      <c r="E31" s="22"/>
      <c r="F31" s="22"/>
      <c r="G31" s="22">
        <v>464500</v>
      </c>
    </row>
    <row r="32" ht="18" customHeight="1" spans="1:7">
      <c r="A32" s="134" t="s">
        <v>114</v>
      </c>
      <c r="B32" s="135" t="s">
        <v>114</v>
      </c>
      <c r="C32" s="22">
        <v>25835065.51</v>
      </c>
      <c r="D32" s="22">
        <v>11262028.51</v>
      </c>
      <c r="E32" s="22">
        <v>10582993.22</v>
      </c>
      <c r="F32" s="22">
        <v>679035.29</v>
      </c>
      <c r="G32" s="22">
        <v>14573037</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G8" sqref="G8"/>
    </sheetView>
  </sheetViews>
  <sheetFormatPr defaultColWidth="9.14166666666667" defaultRowHeight="14.25" customHeight="1" outlineLevelRow="6" outlineLevelCol="5"/>
  <cols>
    <col min="1" max="6" width="27.425" customWidth="1"/>
  </cols>
  <sheetData>
    <row r="1" ht="15" customHeight="1" spans="1:6">
      <c r="A1" s="120"/>
      <c r="B1" s="120"/>
      <c r="C1" s="64"/>
      <c r="F1" s="63" t="s">
        <v>137</v>
      </c>
    </row>
    <row r="2" ht="25.5" customHeight="1" spans="1:6">
      <c r="A2" s="121" t="s">
        <v>138</v>
      </c>
      <c r="B2" s="121"/>
      <c r="C2" s="121"/>
      <c r="D2" s="121"/>
      <c r="E2" s="121"/>
      <c r="F2" s="121"/>
    </row>
    <row r="3" ht="21" customHeight="1" spans="1:6">
      <c r="A3" s="4" t="str">
        <f>"单位名称："&amp;"云南省测绘资料档案馆（云南省基础地理信息中心）"</f>
        <v>单位名称：云南省测绘资料档案馆（云南省基础地理信息中心）</v>
      </c>
      <c r="B3" s="120"/>
      <c r="C3" s="64"/>
      <c r="F3" s="63" t="s">
        <v>139</v>
      </c>
    </row>
    <row r="4" ht="19.5" customHeight="1" spans="1:6">
      <c r="A4" s="9" t="s">
        <v>140</v>
      </c>
      <c r="B4" s="15" t="s">
        <v>141</v>
      </c>
      <c r="C4" s="10" t="s">
        <v>142</v>
      </c>
      <c r="D4" s="11"/>
      <c r="E4" s="12"/>
      <c r="F4" s="15" t="s">
        <v>143</v>
      </c>
    </row>
    <row r="5" ht="19.5" customHeight="1" spans="1:6">
      <c r="A5" s="17"/>
      <c r="B5" s="18"/>
      <c r="C5" s="66" t="s">
        <v>32</v>
      </c>
      <c r="D5" s="66" t="s">
        <v>144</v>
      </c>
      <c r="E5" s="66" t="s">
        <v>145</v>
      </c>
      <c r="F5" s="18"/>
    </row>
    <row r="6" ht="27" customHeight="1" spans="1:6">
      <c r="A6" s="122">
        <v>1</v>
      </c>
      <c r="B6" s="122">
        <v>2</v>
      </c>
      <c r="C6" s="123">
        <v>3</v>
      </c>
      <c r="D6" s="122">
        <v>4</v>
      </c>
      <c r="E6" s="122">
        <v>5</v>
      </c>
      <c r="F6" s="122">
        <v>6</v>
      </c>
    </row>
    <row r="7" ht="27" customHeight="1" spans="1:6">
      <c r="A7" s="124">
        <v>43100</v>
      </c>
      <c r="B7" s="124"/>
      <c r="C7" s="125">
        <v>43100</v>
      </c>
      <c r="D7" s="124"/>
      <c r="E7" s="124">
        <v>43100</v>
      </c>
      <c r="F7" s="124"/>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workbookViewId="0">
      <selection activeCell="G8" sqref="G8"/>
    </sheetView>
  </sheetViews>
  <sheetFormatPr defaultColWidth="9.14166666666667" defaultRowHeight="14.25" customHeight="1"/>
  <cols>
    <col min="1" max="1" width="28.7083333333333" customWidth="1"/>
    <col min="2" max="3" width="23.85" customWidth="1"/>
    <col min="4" max="4" width="10.575" customWidth="1"/>
    <col min="5" max="5" width="18.425" customWidth="1"/>
    <col min="6" max="6" width="10.575" customWidth="1"/>
    <col min="7" max="7" width="16.575" customWidth="1"/>
    <col min="8" max="10" width="14.575" customWidth="1"/>
    <col min="11" max="11" width="10.575" customWidth="1"/>
    <col min="12" max="12" width="14.575" customWidth="1"/>
    <col min="13" max="13" width="10.575" customWidth="1"/>
    <col min="14" max="18" width="7.575" customWidth="1"/>
    <col min="19" max="22" width="5.575" customWidth="1"/>
    <col min="23" max="23" width="10.575" customWidth="1"/>
  </cols>
  <sheetData>
    <row r="1" ht="15" customHeight="1" spans="1:23">
      <c r="D1" s="1"/>
      <c r="E1" s="1"/>
      <c r="F1" s="1"/>
      <c r="G1" s="1"/>
      <c r="U1" s="111"/>
      <c r="W1" s="59" t="s">
        <v>146</v>
      </c>
    </row>
    <row r="2" ht="27.75" customHeight="1" spans="1:23">
      <c r="A2" s="27" t="s">
        <v>147</v>
      </c>
      <c r="B2" s="27"/>
      <c r="C2" s="27"/>
      <c r="D2" s="27"/>
      <c r="E2" s="27"/>
      <c r="F2" s="27"/>
      <c r="G2" s="27"/>
      <c r="H2" s="27"/>
      <c r="I2" s="27"/>
      <c r="J2" s="27"/>
      <c r="K2" s="27"/>
      <c r="L2" s="27"/>
      <c r="M2" s="27"/>
      <c r="N2" s="27"/>
      <c r="O2" s="27"/>
      <c r="P2" s="27"/>
      <c r="Q2" s="27"/>
      <c r="R2" s="27"/>
      <c r="S2" s="27"/>
      <c r="T2" s="27"/>
      <c r="U2" s="27"/>
      <c r="V2" s="27"/>
      <c r="W2" s="27"/>
    </row>
    <row r="3" ht="21" customHeight="1" spans="1:23">
      <c r="A3" s="4" t="str">
        <f>"单位名称："&amp;"云南省测绘资料档案馆（云南省基础地理信息中心）"</f>
        <v>单位名称：云南省测绘资料档案馆（云南省基础地理信息中心）</v>
      </c>
      <c r="B3" s="5"/>
      <c r="C3" s="5"/>
      <c r="D3" s="5"/>
      <c r="E3" s="5"/>
      <c r="F3" s="5"/>
      <c r="G3" s="5"/>
      <c r="H3" s="6"/>
      <c r="I3" s="6"/>
      <c r="J3" s="6"/>
      <c r="K3" s="6"/>
      <c r="L3" s="6"/>
      <c r="M3" s="6"/>
      <c r="N3" s="6"/>
      <c r="O3" s="6"/>
      <c r="P3" s="6"/>
      <c r="Q3" s="6"/>
      <c r="U3" s="111"/>
      <c r="W3" s="107" t="s">
        <v>139</v>
      </c>
    </row>
    <row r="4" ht="21.75" customHeight="1" spans="1:23">
      <c r="A4" s="8" t="s">
        <v>148</v>
      </c>
      <c r="B4" s="8" t="s">
        <v>149</v>
      </c>
      <c r="C4" s="8" t="s">
        <v>150</v>
      </c>
      <c r="D4" s="9" t="s">
        <v>151</v>
      </c>
      <c r="E4" s="9" t="s">
        <v>152</v>
      </c>
      <c r="F4" s="9" t="s">
        <v>153</v>
      </c>
      <c r="G4" s="9" t="s">
        <v>154</v>
      </c>
      <c r="H4" s="66" t="s">
        <v>155</v>
      </c>
      <c r="I4" s="66"/>
      <c r="J4" s="66"/>
      <c r="K4" s="66"/>
      <c r="L4" s="113"/>
      <c r="M4" s="113"/>
      <c r="N4" s="113"/>
      <c r="O4" s="113"/>
      <c r="P4" s="113"/>
      <c r="Q4" s="50"/>
      <c r="R4" s="66"/>
      <c r="S4" s="66"/>
      <c r="T4" s="66"/>
      <c r="U4" s="66"/>
      <c r="V4" s="66"/>
      <c r="W4" s="66"/>
    </row>
    <row r="5" ht="21.75" customHeight="1" spans="1:23">
      <c r="A5" s="13"/>
      <c r="B5" s="13"/>
      <c r="C5" s="13"/>
      <c r="D5" s="14"/>
      <c r="E5" s="14"/>
      <c r="F5" s="14"/>
      <c r="G5" s="14"/>
      <c r="H5" s="66" t="s">
        <v>30</v>
      </c>
      <c r="I5" s="50" t="s">
        <v>33</v>
      </c>
      <c r="J5" s="50"/>
      <c r="K5" s="50"/>
      <c r="L5" s="113"/>
      <c r="M5" s="113"/>
      <c r="N5" s="113" t="s">
        <v>156</v>
      </c>
      <c r="O5" s="113"/>
      <c r="P5" s="113"/>
      <c r="Q5" s="50" t="s">
        <v>36</v>
      </c>
      <c r="R5" s="66" t="s">
        <v>51</v>
      </c>
      <c r="S5" s="50"/>
      <c r="T5" s="50"/>
      <c r="U5" s="50"/>
      <c r="V5" s="50"/>
      <c r="W5" s="50"/>
    </row>
    <row r="6" ht="15" customHeight="1" spans="1:23">
      <c r="A6" s="16"/>
      <c r="B6" s="16"/>
      <c r="C6" s="16"/>
      <c r="D6" s="17"/>
      <c r="E6" s="17"/>
      <c r="F6" s="17"/>
      <c r="G6" s="17"/>
      <c r="H6" s="66"/>
      <c r="I6" s="50" t="s">
        <v>157</v>
      </c>
      <c r="J6" s="50" t="s">
        <v>158</v>
      </c>
      <c r="K6" s="50" t="s">
        <v>159</v>
      </c>
      <c r="L6" s="117" t="s">
        <v>160</v>
      </c>
      <c r="M6" s="117" t="s">
        <v>161</v>
      </c>
      <c r="N6" s="117" t="s">
        <v>33</v>
      </c>
      <c r="O6" s="117" t="s">
        <v>34</v>
      </c>
      <c r="P6" s="117" t="s">
        <v>35</v>
      </c>
      <c r="Q6" s="50"/>
      <c r="R6" s="50" t="s">
        <v>32</v>
      </c>
      <c r="S6" s="50" t="s">
        <v>43</v>
      </c>
      <c r="T6" s="50" t="s">
        <v>162</v>
      </c>
      <c r="U6" s="50" t="s">
        <v>39</v>
      </c>
      <c r="V6" s="50" t="s">
        <v>40</v>
      </c>
      <c r="W6" s="50" t="s">
        <v>41</v>
      </c>
    </row>
    <row r="7" ht="68.25" customHeight="1" spans="1:23">
      <c r="A7" s="16"/>
      <c r="B7" s="16"/>
      <c r="C7" s="16"/>
      <c r="D7" s="17"/>
      <c r="E7" s="17"/>
      <c r="F7" s="17"/>
      <c r="G7" s="17"/>
      <c r="H7" s="66"/>
      <c r="I7" s="50"/>
      <c r="J7" s="50"/>
      <c r="K7" s="50"/>
      <c r="L7" s="117"/>
      <c r="M7" s="117"/>
      <c r="N7" s="117"/>
      <c r="O7" s="117"/>
      <c r="P7" s="117"/>
      <c r="Q7" s="50"/>
      <c r="R7" s="50"/>
      <c r="S7" s="50"/>
      <c r="T7" s="50"/>
      <c r="U7" s="50"/>
      <c r="V7" s="50"/>
      <c r="W7" s="50"/>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32.25" customHeight="1" spans="1:23">
      <c r="A9" s="23" t="s">
        <v>45</v>
      </c>
      <c r="B9" s="115"/>
      <c r="C9" s="23"/>
      <c r="D9" s="23"/>
      <c r="E9" s="23"/>
      <c r="F9" s="23"/>
      <c r="G9" s="23"/>
      <c r="H9" s="22">
        <v>11262028.51</v>
      </c>
      <c r="I9" s="22">
        <v>11262028.51</v>
      </c>
      <c r="J9" s="22">
        <v>2814709.39</v>
      </c>
      <c r="K9" s="22"/>
      <c r="L9" s="22">
        <v>8447319.12</v>
      </c>
      <c r="M9" s="22"/>
      <c r="N9" s="22"/>
      <c r="O9" s="22"/>
      <c r="P9" s="22"/>
      <c r="Q9" s="22"/>
      <c r="R9" s="22"/>
      <c r="S9" s="22"/>
      <c r="T9" s="22"/>
      <c r="U9" s="22"/>
      <c r="V9" s="22"/>
      <c r="W9" s="22"/>
    </row>
    <row r="10" ht="31.5" customHeight="1" spans="1:23">
      <c r="A10" s="119" t="s">
        <v>45</v>
      </c>
      <c r="B10" s="115" t="s">
        <v>163</v>
      </c>
      <c r="C10" s="23" t="s">
        <v>164</v>
      </c>
      <c r="D10" s="23" t="s">
        <v>100</v>
      </c>
      <c r="E10" s="23" t="s">
        <v>101</v>
      </c>
      <c r="F10" s="23" t="s">
        <v>165</v>
      </c>
      <c r="G10" s="23" t="s">
        <v>166</v>
      </c>
      <c r="H10" s="22">
        <v>3271776</v>
      </c>
      <c r="I10" s="22">
        <v>3271776</v>
      </c>
      <c r="J10" s="22">
        <v>817944</v>
      </c>
      <c r="K10" s="22"/>
      <c r="L10" s="22">
        <v>2453832</v>
      </c>
      <c r="M10" s="22"/>
      <c r="N10" s="22"/>
      <c r="O10" s="22"/>
      <c r="P10" s="22"/>
      <c r="Q10" s="22"/>
      <c r="R10" s="22"/>
      <c r="S10" s="22"/>
      <c r="T10" s="22"/>
      <c r="U10" s="22"/>
      <c r="V10" s="22"/>
      <c r="W10" s="22"/>
    </row>
    <row r="11" ht="31.5" customHeight="1" spans="1:23">
      <c r="A11" s="119" t="s">
        <v>45</v>
      </c>
      <c r="B11" s="115" t="s">
        <v>163</v>
      </c>
      <c r="C11" s="23" t="s">
        <v>164</v>
      </c>
      <c r="D11" s="23" t="s">
        <v>100</v>
      </c>
      <c r="E11" s="23" t="s">
        <v>101</v>
      </c>
      <c r="F11" s="23" t="s">
        <v>167</v>
      </c>
      <c r="G11" s="23" t="s">
        <v>168</v>
      </c>
      <c r="H11" s="22">
        <v>360</v>
      </c>
      <c r="I11" s="22">
        <v>360</v>
      </c>
      <c r="J11" s="22">
        <v>90</v>
      </c>
      <c r="K11" s="22"/>
      <c r="L11" s="22">
        <v>270</v>
      </c>
      <c r="M11" s="22"/>
      <c r="N11" s="22"/>
      <c r="O11" s="22"/>
      <c r="P11" s="22"/>
      <c r="Q11" s="22"/>
      <c r="R11" s="22"/>
      <c r="S11" s="22"/>
      <c r="T11" s="22"/>
      <c r="U11" s="22"/>
      <c r="V11" s="22"/>
      <c r="W11" s="22"/>
    </row>
    <row r="12" ht="31.5" customHeight="1" spans="1:23">
      <c r="A12" s="119" t="s">
        <v>45</v>
      </c>
      <c r="B12" s="115" t="s">
        <v>163</v>
      </c>
      <c r="C12" s="23" t="s">
        <v>164</v>
      </c>
      <c r="D12" s="23" t="s">
        <v>100</v>
      </c>
      <c r="E12" s="23" t="s">
        <v>101</v>
      </c>
      <c r="F12" s="23" t="s">
        <v>169</v>
      </c>
      <c r="G12" s="23" t="s">
        <v>170</v>
      </c>
      <c r="H12" s="22">
        <v>272648</v>
      </c>
      <c r="I12" s="22">
        <v>272648</v>
      </c>
      <c r="J12" s="22">
        <v>68162</v>
      </c>
      <c r="K12" s="22"/>
      <c r="L12" s="22">
        <v>204486</v>
      </c>
      <c r="M12" s="22"/>
      <c r="N12" s="22"/>
      <c r="O12" s="22"/>
      <c r="P12" s="22"/>
      <c r="Q12" s="22"/>
      <c r="R12" s="22"/>
      <c r="S12" s="22"/>
      <c r="T12" s="22"/>
      <c r="U12" s="22"/>
      <c r="V12" s="22"/>
      <c r="W12" s="22"/>
    </row>
    <row r="13" ht="31.5" customHeight="1" spans="1:23">
      <c r="A13" s="119" t="s">
        <v>45</v>
      </c>
      <c r="B13" s="115" t="s">
        <v>163</v>
      </c>
      <c r="C13" s="23" t="s">
        <v>164</v>
      </c>
      <c r="D13" s="23" t="s">
        <v>100</v>
      </c>
      <c r="E13" s="23" t="s">
        <v>101</v>
      </c>
      <c r="F13" s="23" t="s">
        <v>171</v>
      </c>
      <c r="G13" s="23" t="s">
        <v>172</v>
      </c>
      <c r="H13" s="22">
        <v>3953124</v>
      </c>
      <c r="I13" s="22">
        <v>3953124</v>
      </c>
      <c r="J13" s="22">
        <v>988281</v>
      </c>
      <c r="K13" s="22"/>
      <c r="L13" s="22">
        <v>2964843</v>
      </c>
      <c r="M13" s="22"/>
      <c r="N13" s="22"/>
      <c r="O13" s="22"/>
      <c r="P13" s="22"/>
      <c r="Q13" s="22"/>
      <c r="R13" s="22"/>
      <c r="S13" s="22"/>
      <c r="T13" s="22"/>
      <c r="U13" s="22"/>
      <c r="V13" s="22"/>
      <c r="W13" s="22"/>
    </row>
    <row r="14" ht="31.5" customHeight="1" spans="1:23">
      <c r="A14" s="119" t="s">
        <v>45</v>
      </c>
      <c r="B14" s="115" t="s">
        <v>173</v>
      </c>
      <c r="C14" s="23" t="s">
        <v>174</v>
      </c>
      <c r="D14" s="23" t="s">
        <v>71</v>
      </c>
      <c r="E14" s="23" t="s">
        <v>72</v>
      </c>
      <c r="F14" s="23" t="s">
        <v>175</v>
      </c>
      <c r="G14" s="23" t="s">
        <v>176</v>
      </c>
      <c r="H14" s="22">
        <v>1111412.06</v>
      </c>
      <c r="I14" s="22">
        <v>1111412.06</v>
      </c>
      <c r="J14" s="22">
        <v>277853.02</v>
      </c>
      <c r="K14" s="22"/>
      <c r="L14" s="22">
        <v>833559.04</v>
      </c>
      <c r="M14" s="22"/>
      <c r="N14" s="22"/>
      <c r="O14" s="22"/>
      <c r="P14" s="22"/>
      <c r="Q14" s="22"/>
      <c r="R14" s="22"/>
      <c r="S14" s="22"/>
      <c r="T14" s="22"/>
      <c r="U14" s="22"/>
      <c r="V14" s="22"/>
      <c r="W14" s="22"/>
    </row>
    <row r="15" ht="31.5" customHeight="1" spans="1:23">
      <c r="A15" s="119" t="s">
        <v>45</v>
      </c>
      <c r="B15" s="115" t="s">
        <v>173</v>
      </c>
      <c r="C15" s="23" t="s">
        <v>174</v>
      </c>
      <c r="D15" s="23" t="s">
        <v>75</v>
      </c>
      <c r="E15" s="23" t="s">
        <v>74</v>
      </c>
      <c r="F15" s="23" t="s">
        <v>177</v>
      </c>
      <c r="G15" s="23" t="s">
        <v>178</v>
      </c>
      <c r="H15" s="22">
        <v>54956.37</v>
      </c>
      <c r="I15" s="22">
        <v>54956.37</v>
      </c>
      <c r="J15" s="22">
        <v>13739.09</v>
      </c>
      <c r="K15" s="22"/>
      <c r="L15" s="22">
        <v>41217.28</v>
      </c>
      <c r="M15" s="22"/>
      <c r="N15" s="22"/>
      <c r="O15" s="22"/>
      <c r="P15" s="22"/>
      <c r="Q15" s="22"/>
      <c r="R15" s="22"/>
      <c r="S15" s="22"/>
      <c r="T15" s="22"/>
      <c r="U15" s="22"/>
      <c r="V15" s="22"/>
      <c r="W15" s="22"/>
    </row>
    <row r="16" ht="31.5" customHeight="1" spans="1:23">
      <c r="A16" s="119" t="s">
        <v>45</v>
      </c>
      <c r="B16" s="115" t="s">
        <v>173</v>
      </c>
      <c r="C16" s="23" t="s">
        <v>174</v>
      </c>
      <c r="D16" s="23" t="s">
        <v>80</v>
      </c>
      <c r="E16" s="23" t="s">
        <v>81</v>
      </c>
      <c r="F16" s="23" t="s">
        <v>179</v>
      </c>
      <c r="G16" s="23" t="s">
        <v>180</v>
      </c>
      <c r="H16" s="22">
        <v>694632.54</v>
      </c>
      <c r="I16" s="22">
        <v>694632.54</v>
      </c>
      <c r="J16" s="22">
        <v>173658.14</v>
      </c>
      <c r="K16" s="22"/>
      <c r="L16" s="22">
        <v>520974.4</v>
      </c>
      <c r="M16" s="22"/>
      <c r="N16" s="22"/>
      <c r="O16" s="22"/>
      <c r="P16" s="22"/>
      <c r="Q16" s="22"/>
      <c r="R16" s="22"/>
      <c r="S16" s="22"/>
      <c r="T16" s="22"/>
      <c r="U16" s="22"/>
      <c r="V16" s="22"/>
      <c r="W16" s="22"/>
    </row>
    <row r="17" ht="31.5" customHeight="1" spans="1:23">
      <c r="A17" s="119" t="s">
        <v>45</v>
      </c>
      <c r="B17" s="115" t="s">
        <v>173</v>
      </c>
      <c r="C17" s="23" t="s">
        <v>174</v>
      </c>
      <c r="D17" s="23" t="s">
        <v>82</v>
      </c>
      <c r="E17" s="23" t="s">
        <v>83</v>
      </c>
      <c r="F17" s="23" t="s">
        <v>181</v>
      </c>
      <c r="G17" s="23" t="s">
        <v>182</v>
      </c>
      <c r="H17" s="22">
        <v>434202.47</v>
      </c>
      <c r="I17" s="22">
        <v>434202.47</v>
      </c>
      <c r="J17" s="22">
        <v>108550.62</v>
      </c>
      <c r="K17" s="22"/>
      <c r="L17" s="22">
        <v>325651.85</v>
      </c>
      <c r="M17" s="22"/>
      <c r="N17" s="22"/>
      <c r="O17" s="22"/>
      <c r="P17" s="22"/>
      <c r="Q17" s="22"/>
      <c r="R17" s="22"/>
      <c r="S17" s="22"/>
      <c r="T17" s="22"/>
      <c r="U17" s="22"/>
      <c r="V17" s="22"/>
      <c r="W17" s="22"/>
    </row>
    <row r="18" ht="31.5" customHeight="1" spans="1:23">
      <c r="A18" s="119" t="s">
        <v>45</v>
      </c>
      <c r="B18" s="115" t="s">
        <v>173</v>
      </c>
      <c r="C18" s="23" t="s">
        <v>174</v>
      </c>
      <c r="D18" s="23" t="s">
        <v>84</v>
      </c>
      <c r="E18" s="23" t="s">
        <v>85</v>
      </c>
      <c r="F18" s="23" t="s">
        <v>177</v>
      </c>
      <c r="G18" s="23" t="s">
        <v>178</v>
      </c>
      <c r="H18" s="22">
        <v>30303</v>
      </c>
      <c r="I18" s="22">
        <v>30303</v>
      </c>
      <c r="J18" s="22">
        <v>30303</v>
      </c>
      <c r="K18" s="22"/>
      <c r="L18" s="22"/>
      <c r="M18" s="22"/>
      <c r="N18" s="22"/>
      <c r="O18" s="22"/>
      <c r="P18" s="22"/>
      <c r="Q18" s="22"/>
      <c r="R18" s="22"/>
      <c r="S18" s="22"/>
      <c r="T18" s="22"/>
      <c r="U18" s="22"/>
      <c r="V18" s="22"/>
      <c r="W18" s="22"/>
    </row>
    <row r="19" ht="31.5" customHeight="1" spans="1:23">
      <c r="A19" s="119" t="s">
        <v>45</v>
      </c>
      <c r="B19" s="115" t="s">
        <v>183</v>
      </c>
      <c r="C19" s="23" t="s">
        <v>107</v>
      </c>
      <c r="D19" s="23" t="s">
        <v>106</v>
      </c>
      <c r="E19" s="23" t="s">
        <v>107</v>
      </c>
      <c r="F19" s="23" t="s">
        <v>184</v>
      </c>
      <c r="G19" s="23" t="s">
        <v>107</v>
      </c>
      <c r="H19" s="22">
        <v>759578.78</v>
      </c>
      <c r="I19" s="22">
        <v>759578.78</v>
      </c>
      <c r="J19" s="22">
        <v>189894.7</v>
      </c>
      <c r="K19" s="22"/>
      <c r="L19" s="22">
        <v>569684.08</v>
      </c>
      <c r="M19" s="22"/>
      <c r="N19" s="22"/>
      <c r="O19" s="22"/>
      <c r="P19" s="22"/>
      <c r="Q19" s="22"/>
      <c r="R19" s="22"/>
      <c r="S19" s="22"/>
      <c r="T19" s="22"/>
      <c r="U19" s="22"/>
      <c r="V19" s="22"/>
      <c r="W19" s="22"/>
    </row>
    <row r="20" ht="31.5" customHeight="1" spans="1:23">
      <c r="A20" s="119" t="s">
        <v>45</v>
      </c>
      <c r="B20" s="115" t="s">
        <v>185</v>
      </c>
      <c r="C20" s="23" t="s">
        <v>186</v>
      </c>
      <c r="D20" s="23" t="s">
        <v>100</v>
      </c>
      <c r="E20" s="23" t="s">
        <v>101</v>
      </c>
      <c r="F20" s="23" t="s">
        <v>187</v>
      </c>
      <c r="G20" s="23" t="s">
        <v>188</v>
      </c>
      <c r="H20" s="22">
        <v>43100</v>
      </c>
      <c r="I20" s="22">
        <v>43100</v>
      </c>
      <c r="J20" s="22"/>
      <c r="K20" s="22"/>
      <c r="L20" s="22">
        <v>43100</v>
      </c>
      <c r="M20" s="22"/>
      <c r="N20" s="22"/>
      <c r="O20" s="22"/>
      <c r="P20" s="22"/>
      <c r="Q20" s="22"/>
      <c r="R20" s="22"/>
      <c r="S20" s="22"/>
      <c r="T20" s="22"/>
      <c r="U20" s="22"/>
      <c r="V20" s="22"/>
      <c r="W20" s="22"/>
    </row>
    <row r="21" ht="31.5" customHeight="1" spans="1:23">
      <c r="A21" s="119" t="s">
        <v>45</v>
      </c>
      <c r="B21" s="115" t="s">
        <v>189</v>
      </c>
      <c r="C21" s="23" t="s">
        <v>190</v>
      </c>
      <c r="D21" s="23" t="s">
        <v>100</v>
      </c>
      <c r="E21" s="23" t="s">
        <v>101</v>
      </c>
      <c r="F21" s="23" t="s">
        <v>191</v>
      </c>
      <c r="G21" s="23" t="s">
        <v>190</v>
      </c>
      <c r="H21" s="22">
        <v>149958.16</v>
      </c>
      <c r="I21" s="22">
        <v>149958.16</v>
      </c>
      <c r="J21" s="22">
        <v>37489.54</v>
      </c>
      <c r="K21" s="22"/>
      <c r="L21" s="22">
        <v>112468.62</v>
      </c>
      <c r="M21" s="22"/>
      <c r="N21" s="22"/>
      <c r="O21" s="22"/>
      <c r="P21" s="22"/>
      <c r="Q21" s="22"/>
      <c r="R21" s="22"/>
      <c r="S21" s="22"/>
      <c r="T21" s="22"/>
      <c r="U21" s="22"/>
      <c r="V21" s="22"/>
      <c r="W21" s="22"/>
    </row>
    <row r="22" ht="31.5" customHeight="1" spans="1:23">
      <c r="A22" s="119" t="s">
        <v>45</v>
      </c>
      <c r="B22" s="115" t="s">
        <v>192</v>
      </c>
      <c r="C22" s="23" t="s">
        <v>193</v>
      </c>
      <c r="D22" s="23" t="s">
        <v>69</v>
      </c>
      <c r="E22" s="23" t="s">
        <v>70</v>
      </c>
      <c r="F22" s="23" t="s">
        <v>194</v>
      </c>
      <c r="G22" s="23" t="s">
        <v>195</v>
      </c>
      <c r="H22" s="22">
        <v>13500</v>
      </c>
      <c r="I22" s="22">
        <v>13500</v>
      </c>
      <c r="J22" s="22">
        <v>3375</v>
      </c>
      <c r="K22" s="22"/>
      <c r="L22" s="22">
        <v>10125</v>
      </c>
      <c r="M22" s="22"/>
      <c r="N22" s="22"/>
      <c r="O22" s="22"/>
      <c r="P22" s="22"/>
      <c r="Q22" s="22"/>
      <c r="R22" s="22"/>
      <c r="S22" s="22"/>
      <c r="T22" s="22"/>
      <c r="U22" s="22"/>
      <c r="V22" s="22"/>
      <c r="W22" s="22"/>
    </row>
    <row r="23" ht="31.5" customHeight="1" spans="1:23">
      <c r="A23" s="119" t="s">
        <v>45</v>
      </c>
      <c r="B23" s="115" t="s">
        <v>192</v>
      </c>
      <c r="C23" s="23" t="s">
        <v>193</v>
      </c>
      <c r="D23" s="23" t="s">
        <v>100</v>
      </c>
      <c r="E23" s="23" t="s">
        <v>101</v>
      </c>
      <c r="F23" s="23" t="s">
        <v>196</v>
      </c>
      <c r="G23" s="23" t="s">
        <v>197</v>
      </c>
      <c r="H23" s="22">
        <v>47000</v>
      </c>
      <c r="I23" s="22">
        <v>47000</v>
      </c>
      <c r="J23" s="22"/>
      <c r="K23" s="22"/>
      <c r="L23" s="22">
        <v>47000</v>
      </c>
      <c r="M23" s="22"/>
      <c r="N23" s="22"/>
      <c r="O23" s="22"/>
      <c r="P23" s="22"/>
      <c r="Q23" s="22"/>
      <c r="R23" s="22"/>
      <c r="S23" s="22"/>
      <c r="T23" s="22"/>
      <c r="U23" s="22"/>
      <c r="V23" s="22"/>
      <c r="W23" s="22"/>
    </row>
    <row r="24" ht="31.5" customHeight="1" spans="1:23">
      <c r="A24" s="119" t="s">
        <v>45</v>
      </c>
      <c r="B24" s="115" t="s">
        <v>192</v>
      </c>
      <c r="C24" s="23" t="s">
        <v>193</v>
      </c>
      <c r="D24" s="23" t="s">
        <v>100</v>
      </c>
      <c r="E24" s="23" t="s">
        <v>101</v>
      </c>
      <c r="F24" s="23" t="s">
        <v>198</v>
      </c>
      <c r="G24" s="23" t="s">
        <v>199</v>
      </c>
      <c r="H24" s="22">
        <v>4000</v>
      </c>
      <c r="I24" s="22">
        <v>4000</v>
      </c>
      <c r="J24" s="22"/>
      <c r="K24" s="22"/>
      <c r="L24" s="22">
        <v>4000</v>
      </c>
      <c r="M24" s="22"/>
      <c r="N24" s="22"/>
      <c r="O24" s="22"/>
      <c r="P24" s="22"/>
      <c r="Q24" s="22"/>
      <c r="R24" s="22"/>
      <c r="S24" s="22"/>
      <c r="T24" s="22"/>
      <c r="U24" s="22"/>
      <c r="V24" s="22"/>
      <c r="W24" s="22"/>
    </row>
    <row r="25" ht="31.5" customHeight="1" spans="1:23">
      <c r="A25" s="119" t="s">
        <v>45</v>
      </c>
      <c r="B25" s="115" t="s">
        <v>192</v>
      </c>
      <c r="C25" s="23" t="s">
        <v>193</v>
      </c>
      <c r="D25" s="23" t="s">
        <v>100</v>
      </c>
      <c r="E25" s="23" t="s">
        <v>101</v>
      </c>
      <c r="F25" s="23" t="s">
        <v>200</v>
      </c>
      <c r="G25" s="23" t="s">
        <v>201</v>
      </c>
      <c r="H25" s="22">
        <v>800</v>
      </c>
      <c r="I25" s="22">
        <v>800</v>
      </c>
      <c r="J25" s="22">
        <v>200</v>
      </c>
      <c r="K25" s="22"/>
      <c r="L25" s="22">
        <v>600</v>
      </c>
      <c r="M25" s="22"/>
      <c r="N25" s="22"/>
      <c r="O25" s="22"/>
      <c r="P25" s="22"/>
      <c r="Q25" s="22"/>
      <c r="R25" s="22"/>
      <c r="S25" s="22"/>
      <c r="T25" s="22"/>
      <c r="U25" s="22"/>
      <c r="V25" s="22"/>
      <c r="W25" s="22"/>
    </row>
    <row r="26" ht="31.5" customHeight="1" spans="1:23">
      <c r="A26" s="119" t="s">
        <v>45</v>
      </c>
      <c r="B26" s="115" t="s">
        <v>192</v>
      </c>
      <c r="C26" s="23" t="s">
        <v>193</v>
      </c>
      <c r="D26" s="23" t="s">
        <v>100</v>
      </c>
      <c r="E26" s="23" t="s">
        <v>101</v>
      </c>
      <c r="F26" s="23" t="s">
        <v>202</v>
      </c>
      <c r="G26" s="23" t="s">
        <v>203</v>
      </c>
      <c r="H26" s="22">
        <v>18700</v>
      </c>
      <c r="I26" s="22">
        <v>18700</v>
      </c>
      <c r="J26" s="22">
        <v>4675</v>
      </c>
      <c r="K26" s="22"/>
      <c r="L26" s="22">
        <v>14025</v>
      </c>
      <c r="M26" s="22"/>
      <c r="N26" s="22"/>
      <c r="O26" s="22"/>
      <c r="P26" s="22"/>
      <c r="Q26" s="22"/>
      <c r="R26" s="22"/>
      <c r="S26" s="22"/>
      <c r="T26" s="22"/>
      <c r="U26" s="22"/>
      <c r="V26" s="22"/>
      <c r="W26" s="22"/>
    </row>
    <row r="27" ht="31.5" customHeight="1" spans="1:23">
      <c r="A27" s="119" t="s">
        <v>45</v>
      </c>
      <c r="B27" s="115" t="s">
        <v>192</v>
      </c>
      <c r="C27" s="23" t="s">
        <v>193</v>
      </c>
      <c r="D27" s="23" t="s">
        <v>100</v>
      </c>
      <c r="E27" s="23" t="s">
        <v>101</v>
      </c>
      <c r="F27" s="23" t="s">
        <v>204</v>
      </c>
      <c r="G27" s="23" t="s">
        <v>205</v>
      </c>
      <c r="H27" s="22">
        <v>2000</v>
      </c>
      <c r="I27" s="22">
        <v>2000</v>
      </c>
      <c r="J27" s="22">
        <v>500</v>
      </c>
      <c r="K27" s="22"/>
      <c r="L27" s="22">
        <v>1500</v>
      </c>
      <c r="M27" s="22"/>
      <c r="N27" s="22"/>
      <c r="O27" s="22"/>
      <c r="P27" s="22"/>
      <c r="Q27" s="22"/>
      <c r="R27" s="22"/>
      <c r="S27" s="22"/>
      <c r="T27" s="22"/>
      <c r="U27" s="22"/>
      <c r="V27" s="22"/>
      <c r="W27" s="22"/>
    </row>
    <row r="28" ht="31.5" customHeight="1" spans="1:23">
      <c r="A28" s="119" t="s">
        <v>45</v>
      </c>
      <c r="B28" s="115" t="s">
        <v>192</v>
      </c>
      <c r="C28" s="23" t="s">
        <v>193</v>
      </c>
      <c r="D28" s="23" t="s">
        <v>100</v>
      </c>
      <c r="E28" s="23" t="s">
        <v>101</v>
      </c>
      <c r="F28" s="23" t="s">
        <v>206</v>
      </c>
      <c r="G28" s="23" t="s">
        <v>207</v>
      </c>
      <c r="H28" s="22">
        <v>16000</v>
      </c>
      <c r="I28" s="22">
        <v>16000</v>
      </c>
      <c r="J28" s="22">
        <v>4000</v>
      </c>
      <c r="K28" s="22"/>
      <c r="L28" s="22">
        <v>12000</v>
      </c>
      <c r="M28" s="22"/>
      <c r="N28" s="22"/>
      <c r="O28" s="22"/>
      <c r="P28" s="22"/>
      <c r="Q28" s="22"/>
      <c r="R28" s="22"/>
      <c r="S28" s="22"/>
      <c r="T28" s="22"/>
      <c r="U28" s="22"/>
      <c r="V28" s="22"/>
      <c r="W28" s="22"/>
    </row>
    <row r="29" ht="31.5" customHeight="1" spans="1:23">
      <c r="A29" s="119" t="s">
        <v>45</v>
      </c>
      <c r="B29" s="115" t="s">
        <v>192</v>
      </c>
      <c r="C29" s="23" t="s">
        <v>193</v>
      </c>
      <c r="D29" s="23" t="s">
        <v>100</v>
      </c>
      <c r="E29" s="23" t="s">
        <v>101</v>
      </c>
      <c r="F29" s="23" t="s">
        <v>208</v>
      </c>
      <c r="G29" s="23" t="s">
        <v>209</v>
      </c>
      <c r="H29" s="22">
        <v>35000</v>
      </c>
      <c r="I29" s="22">
        <v>35000</v>
      </c>
      <c r="J29" s="22">
        <v>8750</v>
      </c>
      <c r="K29" s="22"/>
      <c r="L29" s="22">
        <v>26250</v>
      </c>
      <c r="M29" s="22"/>
      <c r="N29" s="22"/>
      <c r="O29" s="22"/>
      <c r="P29" s="22"/>
      <c r="Q29" s="22"/>
      <c r="R29" s="22"/>
      <c r="S29" s="22"/>
      <c r="T29" s="22"/>
      <c r="U29" s="22"/>
      <c r="V29" s="22"/>
      <c r="W29" s="22"/>
    </row>
    <row r="30" ht="31.5" customHeight="1" spans="1:23">
      <c r="A30" s="119" t="s">
        <v>45</v>
      </c>
      <c r="B30" s="115" t="s">
        <v>192</v>
      </c>
      <c r="C30" s="23" t="s">
        <v>193</v>
      </c>
      <c r="D30" s="23" t="s">
        <v>100</v>
      </c>
      <c r="E30" s="23" t="s">
        <v>101</v>
      </c>
      <c r="F30" s="23" t="s">
        <v>210</v>
      </c>
      <c r="G30" s="23" t="s">
        <v>211</v>
      </c>
      <c r="H30" s="22">
        <v>23167.81</v>
      </c>
      <c r="I30" s="22">
        <v>23167.81</v>
      </c>
      <c r="J30" s="22">
        <v>5791.95</v>
      </c>
      <c r="K30" s="22"/>
      <c r="L30" s="22">
        <v>17375.86</v>
      </c>
      <c r="M30" s="22"/>
      <c r="N30" s="22"/>
      <c r="O30" s="22"/>
      <c r="P30" s="22"/>
      <c r="Q30" s="22"/>
      <c r="R30" s="22"/>
      <c r="S30" s="22"/>
      <c r="T30" s="22"/>
      <c r="U30" s="22"/>
      <c r="V30" s="22"/>
      <c r="W30" s="22"/>
    </row>
    <row r="31" ht="31.5" customHeight="1" spans="1:23">
      <c r="A31" s="119" t="s">
        <v>45</v>
      </c>
      <c r="B31" s="115" t="s">
        <v>192</v>
      </c>
      <c r="C31" s="23" t="s">
        <v>193</v>
      </c>
      <c r="D31" s="23" t="s">
        <v>100</v>
      </c>
      <c r="E31" s="23" t="s">
        <v>101</v>
      </c>
      <c r="F31" s="23" t="s">
        <v>212</v>
      </c>
      <c r="G31" s="23" t="s">
        <v>213</v>
      </c>
      <c r="H31" s="22">
        <v>7650</v>
      </c>
      <c r="I31" s="22">
        <v>7650</v>
      </c>
      <c r="J31" s="22">
        <v>1912.5</v>
      </c>
      <c r="K31" s="22"/>
      <c r="L31" s="22">
        <v>5737.5</v>
      </c>
      <c r="M31" s="22"/>
      <c r="N31" s="22"/>
      <c r="O31" s="22"/>
      <c r="P31" s="22"/>
      <c r="Q31" s="22"/>
      <c r="R31" s="22"/>
      <c r="S31" s="22"/>
      <c r="T31" s="22"/>
      <c r="U31" s="22"/>
      <c r="V31" s="22"/>
      <c r="W31" s="22"/>
    </row>
    <row r="32" ht="31.5" customHeight="1" spans="1:23">
      <c r="A32" s="119" t="s">
        <v>45</v>
      </c>
      <c r="B32" s="115" t="s">
        <v>192</v>
      </c>
      <c r="C32" s="23" t="s">
        <v>193</v>
      </c>
      <c r="D32" s="23" t="s">
        <v>100</v>
      </c>
      <c r="E32" s="23" t="s">
        <v>101</v>
      </c>
      <c r="F32" s="23" t="s">
        <v>214</v>
      </c>
      <c r="G32" s="23" t="s">
        <v>215</v>
      </c>
      <c r="H32" s="22">
        <v>15000</v>
      </c>
      <c r="I32" s="22">
        <v>15000</v>
      </c>
      <c r="J32" s="22">
        <v>3750</v>
      </c>
      <c r="K32" s="22"/>
      <c r="L32" s="22">
        <v>11250</v>
      </c>
      <c r="M32" s="22"/>
      <c r="N32" s="22"/>
      <c r="O32" s="22"/>
      <c r="P32" s="22"/>
      <c r="Q32" s="22"/>
      <c r="R32" s="22"/>
      <c r="S32" s="22"/>
      <c r="T32" s="22"/>
      <c r="U32" s="22"/>
      <c r="V32" s="22"/>
      <c r="W32" s="22"/>
    </row>
    <row r="33" ht="31.5" customHeight="1" spans="1:23">
      <c r="A33" s="119" t="s">
        <v>45</v>
      </c>
      <c r="B33" s="115" t="s">
        <v>192</v>
      </c>
      <c r="C33" s="23" t="s">
        <v>193</v>
      </c>
      <c r="D33" s="23" t="s">
        <v>100</v>
      </c>
      <c r="E33" s="23" t="s">
        <v>101</v>
      </c>
      <c r="F33" s="23" t="s">
        <v>194</v>
      </c>
      <c r="G33" s="23" t="s">
        <v>195</v>
      </c>
      <c r="H33" s="22">
        <v>303159.32</v>
      </c>
      <c r="I33" s="22">
        <v>303159.32</v>
      </c>
      <c r="J33" s="22">
        <v>75789.83</v>
      </c>
      <c r="K33" s="22"/>
      <c r="L33" s="22">
        <v>227369.49</v>
      </c>
      <c r="M33" s="22"/>
      <c r="N33" s="22"/>
      <c r="O33" s="22"/>
      <c r="P33" s="22"/>
      <c r="Q33" s="22"/>
      <c r="R33" s="22"/>
      <c r="S33" s="22"/>
      <c r="T33" s="22"/>
      <c r="U33" s="22"/>
      <c r="V33" s="22"/>
      <c r="W33" s="22"/>
    </row>
    <row r="34" ht="18.75" customHeight="1" spans="1:23">
      <c r="A34" s="31" t="s">
        <v>114</v>
      </c>
      <c r="B34" s="32"/>
      <c r="C34" s="32"/>
      <c r="D34" s="32"/>
      <c r="E34" s="32"/>
      <c r="F34" s="32"/>
      <c r="G34" s="33"/>
      <c r="H34" s="22">
        <v>11262028.51</v>
      </c>
      <c r="I34" s="22">
        <v>11262028.51</v>
      </c>
      <c r="J34" s="22">
        <v>2814709.39</v>
      </c>
      <c r="K34" s="22"/>
      <c r="L34" s="22">
        <v>8447319.12</v>
      </c>
      <c r="M34" s="22"/>
      <c r="N34" s="22"/>
      <c r="O34" s="22"/>
      <c r="P34" s="22"/>
      <c r="Q34" s="22"/>
      <c r="R34" s="22"/>
      <c r="S34" s="22"/>
      <c r="T34" s="22"/>
      <c r="U34" s="22"/>
      <c r="V34" s="22"/>
      <c r="W34" s="22"/>
    </row>
  </sheetData>
  <mergeCells count="30">
    <mergeCell ref="A2:W2"/>
    <mergeCell ref="A3:G3"/>
    <mergeCell ref="H4:W4"/>
    <mergeCell ref="I5:M5"/>
    <mergeCell ref="N5:P5"/>
    <mergeCell ref="R5:W5"/>
    <mergeCell ref="A34:G3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87"/>
  <sheetViews>
    <sheetView showZeros="0" topLeftCell="A13" workbookViewId="0">
      <selection activeCell="G8" sqref="G8"/>
    </sheetView>
  </sheetViews>
  <sheetFormatPr defaultColWidth="9.14166666666667" defaultRowHeight="14.25" customHeight="1"/>
  <cols>
    <col min="1" max="1" width="11.575" customWidth="1"/>
    <col min="2" max="2" width="20.575" customWidth="1"/>
    <col min="3" max="3" width="23.575" customWidth="1"/>
    <col min="4" max="4" width="20.575" customWidth="1"/>
    <col min="5" max="5" width="9.575" customWidth="1"/>
    <col min="6" max="6" width="14.575" customWidth="1"/>
    <col min="7" max="7" width="9.575" customWidth="1"/>
    <col min="8" max="8" width="14.575" customWidth="1"/>
    <col min="9" max="11" width="14.1416666666667" customWidth="1"/>
    <col min="12" max="13" width="9.575" customWidth="1"/>
    <col min="14" max="14" width="14.1416666666667" customWidth="1"/>
    <col min="15" max="17" width="9.575" customWidth="1"/>
    <col min="18" max="18" width="14.1416666666667" customWidth="1"/>
    <col min="19" max="22" width="9.575" customWidth="1"/>
    <col min="23" max="23" width="15.1416666666667" customWidth="1"/>
  </cols>
  <sheetData>
    <row r="1" ht="15" customHeight="1" spans="1:23">
      <c r="E1" s="1"/>
      <c r="F1" s="1"/>
      <c r="G1" s="1"/>
      <c r="H1" s="1"/>
      <c r="U1" s="111"/>
      <c r="W1" s="59" t="s">
        <v>216</v>
      </c>
    </row>
    <row r="2" ht="27.75" customHeight="1" spans="1:23">
      <c r="A2" s="27" t="s">
        <v>217</v>
      </c>
      <c r="B2" s="27"/>
      <c r="C2" s="27"/>
      <c r="D2" s="27"/>
      <c r="E2" s="27"/>
      <c r="F2" s="27"/>
      <c r="G2" s="27"/>
      <c r="H2" s="27"/>
      <c r="I2" s="27"/>
      <c r="J2" s="27"/>
      <c r="K2" s="27"/>
      <c r="L2" s="27"/>
      <c r="M2" s="27"/>
      <c r="N2" s="27"/>
      <c r="O2" s="27"/>
      <c r="P2" s="27"/>
      <c r="Q2" s="27"/>
      <c r="R2" s="27"/>
      <c r="S2" s="27"/>
      <c r="T2" s="27"/>
      <c r="U2" s="27"/>
      <c r="V2" s="27"/>
      <c r="W2" s="27"/>
    </row>
    <row r="3" ht="21" customHeight="1" spans="1:23">
      <c r="A3" s="4" t="str">
        <f t="shared" ref="A3:B3" si="0">"单位名称："&amp;"云南省测绘资料档案馆（云南省基础地理信息中心）"</f>
        <v>单位名称：云南省测绘资料档案馆（云南省基础地理信息中心）</v>
      </c>
      <c r="B3" s="112" t="str">
        <f t="shared" si="0"/>
        <v>单位名称：云南省测绘资料档案馆（云南省基础地理信息中心）</v>
      </c>
      <c r="C3" s="112"/>
      <c r="D3" s="112"/>
      <c r="E3" s="112"/>
      <c r="F3" s="112"/>
      <c r="G3" s="112"/>
      <c r="H3" s="112"/>
      <c r="I3" s="112"/>
      <c r="J3" s="6"/>
      <c r="K3" s="6"/>
      <c r="L3" s="6"/>
      <c r="M3" s="6"/>
      <c r="N3" s="6"/>
      <c r="O3" s="6"/>
      <c r="P3" s="6"/>
      <c r="Q3" s="6"/>
      <c r="U3" s="111"/>
      <c r="W3" s="107" t="s">
        <v>139</v>
      </c>
    </row>
    <row r="4" ht="21.75" customHeight="1" spans="1:23">
      <c r="A4" s="8" t="s">
        <v>218</v>
      </c>
      <c r="B4" s="8" t="s">
        <v>149</v>
      </c>
      <c r="C4" s="8" t="s">
        <v>150</v>
      </c>
      <c r="D4" s="8" t="s">
        <v>219</v>
      </c>
      <c r="E4" s="9" t="s">
        <v>151</v>
      </c>
      <c r="F4" s="9" t="s">
        <v>152</v>
      </c>
      <c r="G4" s="9" t="s">
        <v>153</v>
      </c>
      <c r="H4" s="9" t="s">
        <v>154</v>
      </c>
      <c r="I4" s="66" t="s">
        <v>30</v>
      </c>
      <c r="J4" s="66" t="s">
        <v>220</v>
      </c>
      <c r="K4" s="66"/>
      <c r="L4" s="66"/>
      <c r="M4" s="66"/>
      <c r="N4" s="113" t="s">
        <v>156</v>
      </c>
      <c r="O4" s="113"/>
      <c r="P4" s="113"/>
      <c r="Q4" s="9" t="s">
        <v>36</v>
      </c>
      <c r="R4" s="10" t="s">
        <v>51</v>
      </c>
      <c r="S4" s="11"/>
      <c r="T4" s="11"/>
      <c r="U4" s="11"/>
      <c r="V4" s="11"/>
      <c r="W4" s="12"/>
    </row>
    <row r="5" ht="21.75" customHeight="1" spans="1:23">
      <c r="A5" s="13"/>
      <c r="B5" s="13"/>
      <c r="C5" s="13"/>
      <c r="D5" s="13"/>
      <c r="E5" s="14"/>
      <c r="F5" s="14"/>
      <c r="G5" s="14"/>
      <c r="H5" s="14"/>
      <c r="I5" s="66"/>
      <c r="J5" s="50" t="s">
        <v>33</v>
      </c>
      <c r="K5" s="50"/>
      <c r="L5" s="50" t="s">
        <v>34</v>
      </c>
      <c r="M5" s="50" t="s">
        <v>35</v>
      </c>
      <c r="N5" s="114" t="s">
        <v>33</v>
      </c>
      <c r="O5" s="114" t="s">
        <v>34</v>
      </c>
      <c r="P5" s="114" t="s">
        <v>35</v>
      </c>
      <c r="Q5" s="14"/>
      <c r="R5" s="9" t="s">
        <v>32</v>
      </c>
      <c r="S5" s="9" t="s">
        <v>43</v>
      </c>
      <c r="T5" s="9" t="s">
        <v>162</v>
      </c>
      <c r="U5" s="9" t="s">
        <v>39</v>
      </c>
      <c r="V5" s="9" t="s">
        <v>40</v>
      </c>
      <c r="W5" s="9" t="s">
        <v>41</v>
      </c>
    </row>
    <row r="6" ht="40.5" customHeight="1" spans="1:23">
      <c r="A6" s="16"/>
      <c r="B6" s="16"/>
      <c r="C6" s="16"/>
      <c r="D6" s="16"/>
      <c r="E6" s="17"/>
      <c r="F6" s="17"/>
      <c r="G6" s="17"/>
      <c r="H6" s="17"/>
      <c r="I6" s="66"/>
      <c r="J6" s="50" t="s">
        <v>32</v>
      </c>
      <c r="K6" s="50" t="s">
        <v>221</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15"/>
      <c r="C8" s="23" t="s">
        <v>222</v>
      </c>
      <c r="D8" s="23"/>
      <c r="E8" s="23"/>
      <c r="F8" s="23"/>
      <c r="G8" s="23"/>
      <c r="H8" s="23"/>
      <c r="I8" s="116">
        <v>17200</v>
      </c>
      <c r="J8" s="116"/>
      <c r="K8" s="116"/>
      <c r="L8" s="116"/>
      <c r="M8" s="116"/>
      <c r="N8" s="116">
        <v>17200</v>
      </c>
      <c r="O8" s="116"/>
      <c r="P8" s="116"/>
      <c r="Q8" s="116"/>
      <c r="R8" s="116"/>
      <c r="S8" s="116"/>
      <c r="T8" s="116"/>
      <c r="U8" s="92"/>
      <c r="V8" s="116"/>
      <c r="W8" s="116"/>
    </row>
    <row r="9" ht="33" customHeight="1" spans="1:23">
      <c r="A9" s="23" t="s">
        <v>223</v>
      </c>
      <c r="B9" s="115" t="s">
        <v>224</v>
      </c>
      <c r="C9" s="23" t="s">
        <v>222</v>
      </c>
      <c r="D9" s="23" t="s">
        <v>45</v>
      </c>
      <c r="E9" s="23" t="s">
        <v>63</v>
      </c>
      <c r="F9" s="23" t="s">
        <v>64</v>
      </c>
      <c r="G9" s="23" t="s">
        <v>212</v>
      </c>
      <c r="H9" s="23" t="s">
        <v>213</v>
      </c>
      <c r="I9" s="116">
        <v>17200</v>
      </c>
      <c r="J9" s="116"/>
      <c r="K9" s="116"/>
      <c r="L9" s="116"/>
      <c r="M9" s="116"/>
      <c r="N9" s="116">
        <v>17200</v>
      </c>
      <c r="O9" s="116"/>
      <c r="P9" s="116"/>
      <c r="Q9" s="116"/>
      <c r="R9" s="116"/>
      <c r="S9" s="116"/>
      <c r="T9" s="116"/>
      <c r="U9" s="92"/>
      <c r="V9" s="116"/>
      <c r="W9" s="116"/>
    </row>
    <row r="10" ht="33" customHeight="1" spans="1:23">
      <c r="A10" s="23"/>
      <c r="B10" s="23"/>
      <c r="C10" s="23" t="s">
        <v>225</v>
      </c>
      <c r="D10" s="23"/>
      <c r="E10" s="23"/>
      <c r="F10" s="23"/>
      <c r="G10" s="23"/>
      <c r="H10" s="23"/>
      <c r="I10" s="116">
        <v>250000</v>
      </c>
      <c r="J10" s="116">
        <v>250000</v>
      </c>
      <c r="K10" s="116"/>
      <c r="L10" s="116"/>
      <c r="M10" s="116"/>
      <c r="N10" s="116"/>
      <c r="O10" s="116"/>
      <c r="P10" s="116"/>
      <c r="Q10" s="116"/>
      <c r="R10" s="116"/>
      <c r="S10" s="116"/>
      <c r="T10" s="116"/>
      <c r="U10" s="92"/>
      <c r="V10" s="116"/>
      <c r="W10" s="116"/>
    </row>
    <row r="11" ht="33" customHeight="1" spans="1:23">
      <c r="A11" s="23" t="s">
        <v>226</v>
      </c>
      <c r="B11" s="115" t="s">
        <v>227</v>
      </c>
      <c r="C11" s="23" t="s">
        <v>225</v>
      </c>
      <c r="D11" s="23" t="s">
        <v>45</v>
      </c>
      <c r="E11" s="23" t="s">
        <v>98</v>
      </c>
      <c r="F11" s="23" t="s">
        <v>99</v>
      </c>
      <c r="G11" s="23" t="s">
        <v>210</v>
      </c>
      <c r="H11" s="23" t="s">
        <v>211</v>
      </c>
      <c r="I11" s="116">
        <v>238000</v>
      </c>
      <c r="J11" s="116">
        <v>238000</v>
      </c>
      <c r="K11" s="116"/>
      <c r="L11" s="116"/>
      <c r="M11" s="116"/>
      <c r="N11" s="116"/>
      <c r="O11" s="116"/>
      <c r="P11" s="116"/>
      <c r="Q11" s="116"/>
      <c r="R11" s="116"/>
      <c r="S11" s="116"/>
      <c r="T11" s="116"/>
      <c r="U11" s="92"/>
      <c r="V11" s="116"/>
      <c r="W11" s="116"/>
    </row>
    <row r="12" ht="33" customHeight="1" spans="1:23">
      <c r="A12" s="23" t="s">
        <v>226</v>
      </c>
      <c r="B12" s="115" t="s">
        <v>227</v>
      </c>
      <c r="C12" s="23" t="s">
        <v>225</v>
      </c>
      <c r="D12" s="23" t="s">
        <v>45</v>
      </c>
      <c r="E12" s="23" t="s">
        <v>100</v>
      </c>
      <c r="F12" s="23" t="s">
        <v>101</v>
      </c>
      <c r="G12" s="23" t="s">
        <v>228</v>
      </c>
      <c r="H12" s="23" t="s">
        <v>229</v>
      </c>
      <c r="I12" s="116">
        <v>12000</v>
      </c>
      <c r="J12" s="116">
        <v>12000</v>
      </c>
      <c r="K12" s="116"/>
      <c r="L12" s="116"/>
      <c r="M12" s="116"/>
      <c r="N12" s="116"/>
      <c r="O12" s="116"/>
      <c r="P12" s="116"/>
      <c r="Q12" s="116"/>
      <c r="R12" s="116"/>
      <c r="S12" s="116"/>
      <c r="T12" s="116"/>
      <c r="U12" s="92"/>
      <c r="V12" s="116"/>
      <c r="W12" s="116"/>
    </row>
    <row r="13" ht="33" customHeight="1" spans="1:23">
      <c r="A13" s="23"/>
      <c r="B13" s="23"/>
      <c r="C13" s="23" t="s">
        <v>230</v>
      </c>
      <c r="D13" s="23"/>
      <c r="E13" s="23"/>
      <c r="F13" s="23"/>
      <c r="G13" s="23"/>
      <c r="H13" s="23"/>
      <c r="I13" s="116">
        <v>1659048</v>
      </c>
      <c r="J13" s="116">
        <v>1659048</v>
      </c>
      <c r="K13" s="116">
        <v>1659048</v>
      </c>
      <c r="L13" s="116"/>
      <c r="M13" s="116"/>
      <c r="N13" s="116"/>
      <c r="O13" s="116"/>
      <c r="P13" s="116"/>
      <c r="Q13" s="116"/>
      <c r="R13" s="116"/>
      <c r="S13" s="116"/>
      <c r="T13" s="116"/>
      <c r="U13" s="92"/>
      <c r="V13" s="116"/>
      <c r="W13" s="116"/>
    </row>
    <row r="14" ht="33" customHeight="1" spans="1:23">
      <c r="A14" s="23" t="s">
        <v>231</v>
      </c>
      <c r="B14" s="115" t="s">
        <v>232</v>
      </c>
      <c r="C14" s="23" t="s">
        <v>230</v>
      </c>
      <c r="D14" s="23" t="s">
        <v>45</v>
      </c>
      <c r="E14" s="23" t="s">
        <v>90</v>
      </c>
      <c r="F14" s="23" t="s">
        <v>91</v>
      </c>
      <c r="G14" s="23" t="s">
        <v>233</v>
      </c>
      <c r="H14" s="23" t="s">
        <v>234</v>
      </c>
      <c r="I14" s="116">
        <v>1049048</v>
      </c>
      <c r="J14" s="116">
        <v>1049048</v>
      </c>
      <c r="K14" s="116">
        <v>1049048</v>
      </c>
      <c r="L14" s="116"/>
      <c r="M14" s="116"/>
      <c r="N14" s="116"/>
      <c r="O14" s="116"/>
      <c r="P14" s="116"/>
      <c r="Q14" s="116"/>
      <c r="R14" s="116"/>
      <c r="S14" s="116"/>
      <c r="T14" s="116"/>
      <c r="U14" s="92"/>
      <c r="V14" s="116"/>
      <c r="W14" s="116"/>
    </row>
    <row r="15" ht="33" customHeight="1" spans="1:23">
      <c r="A15" s="23" t="s">
        <v>231</v>
      </c>
      <c r="B15" s="115" t="s">
        <v>232</v>
      </c>
      <c r="C15" s="23" t="s">
        <v>230</v>
      </c>
      <c r="D15" s="23" t="s">
        <v>45</v>
      </c>
      <c r="E15" s="23" t="s">
        <v>98</v>
      </c>
      <c r="F15" s="23" t="s">
        <v>99</v>
      </c>
      <c r="G15" s="23" t="s">
        <v>233</v>
      </c>
      <c r="H15" s="23" t="s">
        <v>234</v>
      </c>
      <c r="I15" s="116">
        <v>610000</v>
      </c>
      <c r="J15" s="116">
        <v>610000</v>
      </c>
      <c r="K15" s="116">
        <v>610000</v>
      </c>
      <c r="L15" s="116"/>
      <c r="M15" s="116"/>
      <c r="N15" s="116"/>
      <c r="O15" s="116"/>
      <c r="P15" s="116"/>
      <c r="Q15" s="116"/>
      <c r="R15" s="116"/>
      <c r="S15" s="116"/>
      <c r="T15" s="116"/>
      <c r="U15" s="92"/>
      <c r="V15" s="116"/>
      <c r="W15" s="116"/>
    </row>
    <row r="16" ht="33" customHeight="1" spans="1:23">
      <c r="A16" s="23"/>
      <c r="B16" s="23"/>
      <c r="C16" s="23" t="s">
        <v>235</v>
      </c>
      <c r="D16" s="23"/>
      <c r="E16" s="23"/>
      <c r="F16" s="23"/>
      <c r="G16" s="23"/>
      <c r="H16" s="23"/>
      <c r="I16" s="116">
        <v>200000</v>
      </c>
      <c r="J16" s="116">
        <v>200000</v>
      </c>
      <c r="K16" s="116">
        <v>200000</v>
      </c>
      <c r="L16" s="116"/>
      <c r="M16" s="116"/>
      <c r="N16" s="116"/>
      <c r="O16" s="116"/>
      <c r="P16" s="116"/>
      <c r="Q16" s="116"/>
      <c r="R16" s="116"/>
      <c r="S16" s="116"/>
      <c r="T16" s="116"/>
      <c r="U16" s="92"/>
      <c r="V16" s="116"/>
      <c r="W16" s="116"/>
    </row>
    <row r="17" ht="33" customHeight="1" spans="1:23">
      <c r="A17" s="23" t="s">
        <v>223</v>
      </c>
      <c r="B17" s="115" t="s">
        <v>236</v>
      </c>
      <c r="C17" s="23" t="s">
        <v>235</v>
      </c>
      <c r="D17" s="23" t="s">
        <v>45</v>
      </c>
      <c r="E17" s="23" t="s">
        <v>90</v>
      </c>
      <c r="F17" s="23" t="s">
        <v>91</v>
      </c>
      <c r="G17" s="23" t="s">
        <v>208</v>
      </c>
      <c r="H17" s="23" t="s">
        <v>209</v>
      </c>
      <c r="I17" s="116">
        <v>80000</v>
      </c>
      <c r="J17" s="116">
        <v>80000</v>
      </c>
      <c r="K17" s="116">
        <v>80000</v>
      </c>
      <c r="L17" s="116"/>
      <c r="M17" s="116"/>
      <c r="N17" s="116"/>
      <c r="O17" s="116"/>
      <c r="P17" s="116"/>
      <c r="Q17" s="116"/>
      <c r="R17" s="116"/>
      <c r="S17" s="116"/>
      <c r="T17" s="116"/>
      <c r="U17" s="92"/>
      <c r="V17" s="116"/>
      <c r="W17" s="116"/>
    </row>
    <row r="18" ht="33" customHeight="1" spans="1:23">
      <c r="A18" s="23" t="s">
        <v>223</v>
      </c>
      <c r="B18" s="115" t="s">
        <v>236</v>
      </c>
      <c r="C18" s="23" t="s">
        <v>235</v>
      </c>
      <c r="D18" s="23" t="s">
        <v>45</v>
      </c>
      <c r="E18" s="23" t="s">
        <v>90</v>
      </c>
      <c r="F18" s="23" t="s">
        <v>91</v>
      </c>
      <c r="G18" s="23" t="s">
        <v>237</v>
      </c>
      <c r="H18" s="23" t="s">
        <v>238</v>
      </c>
      <c r="I18" s="116">
        <v>100000</v>
      </c>
      <c r="J18" s="116">
        <v>100000</v>
      </c>
      <c r="K18" s="116">
        <v>100000</v>
      </c>
      <c r="L18" s="116"/>
      <c r="M18" s="116"/>
      <c r="N18" s="116"/>
      <c r="O18" s="116"/>
      <c r="P18" s="116"/>
      <c r="Q18" s="116"/>
      <c r="R18" s="116"/>
      <c r="S18" s="116"/>
      <c r="T18" s="116"/>
      <c r="U18" s="92"/>
      <c r="V18" s="116"/>
      <c r="W18" s="116"/>
    </row>
    <row r="19" ht="33" customHeight="1" spans="1:23">
      <c r="A19" s="23" t="s">
        <v>223</v>
      </c>
      <c r="B19" s="115" t="s">
        <v>236</v>
      </c>
      <c r="C19" s="23" t="s">
        <v>235</v>
      </c>
      <c r="D19" s="23" t="s">
        <v>45</v>
      </c>
      <c r="E19" s="23" t="s">
        <v>90</v>
      </c>
      <c r="F19" s="23" t="s">
        <v>91</v>
      </c>
      <c r="G19" s="23" t="s">
        <v>194</v>
      </c>
      <c r="H19" s="23" t="s">
        <v>195</v>
      </c>
      <c r="I19" s="116">
        <v>20000</v>
      </c>
      <c r="J19" s="116">
        <v>20000</v>
      </c>
      <c r="K19" s="116">
        <v>20000</v>
      </c>
      <c r="L19" s="116"/>
      <c r="M19" s="116"/>
      <c r="N19" s="116"/>
      <c r="O19" s="116"/>
      <c r="P19" s="116"/>
      <c r="Q19" s="116"/>
      <c r="R19" s="116"/>
      <c r="S19" s="116"/>
      <c r="T19" s="116"/>
      <c r="U19" s="92"/>
      <c r="V19" s="116"/>
      <c r="W19" s="116"/>
    </row>
    <row r="20" ht="33" customHeight="1" spans="1:23">
      <c r="A20" s="23"/>
      <c r="B20" s="23"/>
      <c r="C20" s="23" t="s">
        <v>239</v>
      </c>
      <c r="D20" s="23"/>
      <c r="E20" s="23"/>
      <c r="F20" s="23"/>
      <c r="G20" s="23"/>
      <c r="H20" s="23"/>
      <c r="I20" s="116">
        <v>1537058.2</v>
      </c>
      <c r="J20" s="116">
        <v>1510000</v>
      </c>
      <c r="K20" s="116">
        <v>1510000</v>
      </c>
      <c r="L20" s="116"/>
      <c r="M20" s="116"/>
      <c r="N20" s="116">
        <v>27058.2</v>
      </c>
      <c r="O20" s="116"/>
      <c r="P20" s="116"/>
      <c r="Q20" s="116"/>
      <c r="R20" s="116"/>
      <c r="S20" s="116"/>
      <c r="T20" s="116"/>
      <c r="U20" s="92"/>
      <c r="V20" s="116"/>
      <c r="W20" s="116"/>
    </row>
    <row r="21" ht="33" customHeight="1" spans="1:23">
      <c r="A21" s="23" t="s">
        <v>240</v>
      </c>
      <c r="B21" s="115" t="s">
        <v>241</v>
      </c>
      <c r="C21" s="23" t="s">
        <v>239</v>
      </c>
      <c r="D21" s="23" t="s">
        <v>45</v>
      </c>
      <c r="E21" s="23" t="s">
        <v>98</v>
      </c>
      <c r="F21" s="23" t="s">
        <v>99</v>
      </c>
      <c r="G21" s="23" t="s">
        <v>198</v>
      </c>
      <c r="H21" s="23" t="s">
        <v>199</v>
      </c>
      <c r="I21" s="116">
        <v>16100</v>
      </c>
      <c r="J21" s="116">
        <v>16100</v>
      </c>
      <c r="K21" s="116">
        <v>16100</v>
      </c>
      <c r="L21" s="116"/>
      <c r="M21" s="116"/>
      <c r="N21" s="116"/>
      <c r="O21" s="116"/>
      <c r="P21" s="116"/>
      <c r="Q21" s="116"/>
      <c r="R21" s="116"/>
      <c r="S21" s="116"/>
      <c r="T21" s="116"/>
      <c r="U21" s="92"/>
      <c r="V21" s="116"/>
      <c r="W21" s="116"/>
    </row>
    <row r="22" ht="33" customHeight="1" spans="1:23">
      <c r="A22" s="23" t="s">
        <v>240</v>
      </c>
      <c r="B22" s="115" t="s">
        <v>241</v>
      </c>
      <c r="C22" s="23" t="s">
        <v>239</v>
      </c>
      <c r="D22" s="23" t="s">
        <v>45</v>
      </c>
      <c r="E22" s="23" t="s">
        <v>98</v>
      </c>
      <c r="F22" s="23" t="s">
        <v>99</v>
      </c>
      <c r="G22" s="23" t="s">
        <v>208</v>
      </c>
      <c r="H22" s="23" t="s">
        <v>209</v>
      </c>
      <c r="I22" s="116">
        <v>70000</v>
      </c>
      <c r="J22" s="116">
        <v>70000</v>
      </c>
      <c r="K22" s="116">
        <v>70000</v>
      </c>
      <c r="L22" s="116"/>
      <c r="M22" s="116"/>
      <c r="N22" s="116"/>
      <c r="O22" s="116"/>
      <c r="P22" s="116"/>
      <c r="Q22" s="116"/>
      <c r="R22" s="116"/>
      <c r="S22" s="116"/>
      <c r="T22" s="116"/>
      <c r="U22" s="92"/>
      <c r="V22" s="116"/>
      <c r="W22" s="116"/>
    </row>
    <row r="23" ht="33" customHeight="1" spans="1:23">
      <c r="A23" s="23" t="s">
        <v>240</v>
      </c>
      <c r="B23" s="115" t="s">
        <v>241</v>
      </c>
      <c r="C23" s="23" t="s">
        <v>239</v>
      </c>
      <c r="D23" s="23" t="s">
        <v>45</v>
      </c>
      <c r="E23" s="23" t="s">
        <v>98</v>
      </c>
      <c r="F23" s="23" t="s">
        <v>99</v>
      </c>
      <c r="G23" s="23" t="s">
        <v>210</v>
      </c>
      <c r="H23" s="23" t="s">
        <v>211</v>
      </c>
      <c r="I23" s="116">
        <v>792000</v>
      </c>
      <c r="J23" s="116">
        <v>792000</v>
      </c>
      <c r="K23" s="116">
        <v>792000</v>
      </c>
      <c r="L23" s="116"/>
      <c r="M23" s="116"/>
      <c r="N23" s="116"/>
      <c r="O23" s="116"/>
      <c r="P23" s="116"/>
      <c r="Q23" s="116"/>
      <c r="R23" s="116"/>
      <c r="S23" s="116"/>
      <c r="T23" s="116"/>
      <c r="U23" s="92"/>
      <c r="V23" s="116"/>
      <c r="W23" s="116"/>
    </row>
    <row r="24" ht="33" customHeight="1" spans="1:23">
      <c r="A24" s="23" t="s">
        <v>240</v>
      </c>
      <c r="B24" s="115" t="s">
        <v>241</v>
      </c>
      <c r="C24" s="23" t="s">
        <v>239</v>
      </c>
      <c r="D24" s="23" t="s">
        <v>45</v>
      </c>
      <c r="E24" s="23" t="s">
        <v>98</v>
      </c>
      <c r="F24" s="23" t="s">
        <v>99</v>
      </c>
      <c r="G24" s="23" t="s">
        <v>237</v>
      </c>
      <c r="H24" s="23" t="s">
        <v>238</v>
      </c>
      <c r="I24" s="116">
        <v>72900</v>
      </c>
      <c r="J24" s="116">
        <v>72900</v>
      </c>
      <c r="K24" s="116">
        <v>72900</v>
      </c>
      <c r="L24" s="116"/>
      <c r="M24" s="116"/>
      <c r="N24" s="116"/>
      <c r="O24" s="116"/>
      <c r="P24" s="116"/>
      <c r="Q24" s="116"/>
      <c r="R24" s="116"/>
      <c r="S24" s="116"/>
      <c r="T24" s="116"/>
      <c r="U24" s="92"/>
      <c r="V24" s="116"/>
      <c r="W24" s="116"/>
    </row>
    <row r="25" ht="33" customHeight="1" spans="1:23">
      <c r="A25" s="23" t="s">
        <v>240</v>
      </c>
      <c r="B25" s="115" t="s">
        <v>241</v>
      </c>
      <c r="C25" s="23" t="s">
        <v>239</v>
      </c>
      <c r="D25" s="23" t="s">
        <v>45</v>
      </c>
      <c r="E25" s="23" t="s">
        <v>98</v>
      </c>
      <c r="F25" s="23" t="s">
        <v>99</v>
      </c>
      <c r="G25" s="23" t="s">
        <v>242</v>
      </c>
      <c r="H25" s="23" t="s">
        <v>243</v>
      </c>
      <c r="I25" s="116">
        <v>12000</v>
      </c>
      <c r="J25" s="116">
        <v>12000</v>
      </c>
      <c r="K25" s="116">
        <v>12000</v>
      </c>
      <c r="L25" s="116"/>
      <c r="M25" s="116"/>
      <c r="N25" s="116"/>
      <c r="O25" s="116"/>
      <c r="P25" s="116"/>
      <c r="Q25" s="116"/>
      <c r="R25" s="116"/>
      <c r="S25" s="116"/>
      <c r="T25" s="116"/>
      <c r="U25" s="92"/>
      <c r="V25" s="116"/>
      <c r="W25" s="116"/>
    </row>
    <row r="26" ht="33" customHeight="1" spans="1:23">
      <c r="A26" s="23" t="s">
        <v>240</v>
      </c>
      <c r="B26" s="115" t="s">
        <v>241</v>
      </c>
      <c r="C26" s="23" t="s">
        <v>239</v>
      </c>
      <c r="D26" s="23" t="s">
        <v>45</v>
      </c>
      <c r="E26" s="23" t="s">
        <v>98</v>
      </c>
      <c r="F26" s="23" t="s">
        <v>99</v>
      </c>
      <c r="G26" s="23" t="s">
        <v>244</v>
      </c>
      <c r="H26" s="23" t="s">
        <v>245</v>
      </c>
      <c r="I26" s="116">
        <v>57058.2</v>
      </c>
      <c r="J26" s="116">
        <v>30000</v>
      </c>
      <c r="K26" s="116">
        <v>30000</v>
      </c>
      <c r="L26" s="116"/>
      <c r="M26" s="116"/>
      <c r="N26" s="116">
        <v>27058.2</v>
      </c>
      <c r="O26" s="116"/>
      <c r="P26" s="116"/>
      <c r="Q26" s="116"/>
      <c r="R26" s="116"/>
      <c r="S26" s="116"/>
      <c r="T26" s="116"/>
      <c r="U26" s="92"/>
      <c r="V26" s="116"/>
      <c r="W26" s="116"/>
    </row>
    <row r="27" ht="33" customHeight="1" spans="1:23">
      <c r="A27" s="23" t="s">
        <v>240</v>
      </c>
      <c r="B27" s="115" t="s">
        <v>241</v>
      </c>
      <c r="C27" s="23" t="s">
        <v>239</v>
      </c>
      <c r="D27" s="23" t="s">
        <v>45</v>
      </c>
      <c r="E27" s="23" t="s">
        <v>98</v>
      </c>
      <c r="F27" s="23" t="s">
        <v>99</v>
      </c>
      <c r="G27" s="23" t="s">
        <v>246</v>
      </c>
      <c r="H27" s="23" t="s">
        <v>247</v>
      </c>
      <c r="I27" s="116">
        <v>517000</v>
      </c>
      <c r="J27" s="116">
        <v>517000</v>
      </c>
      <c r="K27" s="116">
        <v>517000</v>
      </c>
      <c r="L27" s="116"/>
      <c r="M27" s="116"/>
      <c r="N27" s="116"/>
      <c r="O27" s="116"/>
      <c r="P27" s="116"/>
      <c r="Q27" s="116"/>
      <c r="R27" s="116"/>
      <c r="S27" s="116"/>
      <c r="T27" s="116"/>
      <c r="U27" s="92"/>
      <c r="V27" s="116"/>
      <c r="W27" s="116"/>
    </row>
    <row r="28" ht="33" customHeight="1" spans="1:23">
      <c r="A28" s="23"/>
      <c r="B28" s="23"/>
      <c r="C28" s="23" t="s">
        <v>248</v>
      </c>
      <c r="D28" s="23"/>
      <c r="E28" s="23"/>
      <c r="F28" s="23"/>
      <c r="G28" s="23"/>
      <c r="H28" s="23"/>
      <c r="I28" s="116">
        <v>464500</v>
      </c>
      <c r="J28" s="116">
        <v>464500</v>
      </c>
      <c r="K28" s="116"/>
      <c r="L28" s="116"/>
      <c r="M28" s="116"/>
      <c r="N28" s="116"/>
      <c r="O28" s="116"/>
      <c r="P28" s="116"/>
      <c r="Q28" s="116"/>
      <c r="R28" s="116"/>
      <c r="S28" s="116"/>
      <c r="T28" s="116"/>
      <c r="U28" s="92"/>
      <c r="V28" s="116"/>
      <c r="W28" s="116"/>
    </row>
    <row r="29" ht="33" customHeight="1" spans="1:23">
      <c r="A29" s="23" t="s">
        <v>240</v>
      </c>
      <c r="B29" s="115" t="s">
        <v>249</v>
      </c>
      <c r="C29" s="23" t="s">
        <v>248</v>
      </c>
      <c r="D29" s="23" t="s">
        <v>45</v>
      </c>
      <c r="E29" s="23" t="s">
        <v>112</v>
      </c>
      <c r="F29" s="23" t="s">
        <v>113</v>
      </c>
      <c r="G29" s="23" t="s">
        <v>214</v>
      </c>
      <c r="H29" s="23" t="s">
        <v>215</v>
      </c>
      <c r="I29" s="116">
        <v>228100</v>
      </c>
      <c r="J29" s="116">
        <v>228100</v>
      </c>
      <c r="K29" s="116"/>
      <c r="L29" s="116"/>
      <c r="M29" s="116"/>
      <c r="N29" s="116"/>
      <c r="O29" s="116"/>
      <c r="P29" s="116"/>
      <c r="Q29" s="116"/>
      <c r="R29" s="116"/>
      <c r="S29" s="116"/>
      <c r="T29" s="116"/>
      <c r="U29" s="92"/>
      <c r="V29" s="116"/>
      <c r="W29" s="116"/>
    </row>
    <row r="30" ht="33" customHeight="1" spans="1:23">
      <c r="A30" s="23" t="s">
        <v>240</v>
      </c>
      <c r="B30" s="115" t="s">
        <v>249</v>
      </c>
      <c r="C30" s="23" t="s">
        <v>248</v>
      </c>
      <c r="D30" s="23" t="s">
        <v>45</v>
      </c>
      <c r="E30" s="23" t="s">
        <v>112</v>
      </c>
      <c r="F30" s="23" t="s">
        <v>113</v>
      </c>
      <c r="G30" s="23" t="s">
        <v>246</v>
      </c>
      <c r="H30" s="23" t="s">
        <v>247</v>
      </c>
      <c r="I30" s="116">
        <v>236400</v>
      </c>
      <c r="J30" s="116">
        <v>236400</v>
      </c>
      <c r="K30" s="116"/>
      <c r="L30" s="116"/>
      <c r="M30" s="116"/>
      <c r="N30" s="116"/>
      <c r="O30" s="116"/>
      <c r="P30" s="116"/>
      <c r="Q30" s="116"/>
      <c r="R30" s="116"/>
      <c r="S30" s="116"/>
      <c r="T30" s="116"/>
      <c r="U30" s="92"/>
      <c r="V30" s="116"/>
      <c r="W30" s="116"/>
    </row>
    <row r="31" ht="33" customHeight="1" spans="1:23">
      <c r="A31" s="23"/>
      <c r="B31" s="23"/>
      <c r="C31" s="23" t="s">
        <v>250</v>
      </c>
      <c r="D31" s="23"/>
      <c r="E31" s="23"/>
      <c r="F31" s="23"/>
      <c r="G31" s="23"/>
      <c r="H31" s="23"/>
      <c r="I31" s="116">
        <v>8361600</v>
      </c>
      <c r="J31" s="116">
        <v>8361600</v>
      </c>
      <c r="K31" s="116">
        <v>8361600</v>
      </c>
      <c r="L31" s="116"/>
      <c r="M31" s="116"/>
      <c r="N31" s="116"/>
      <c r="O31" s="116"/>
      <c r="P31" s="116"/>
      <c r="Q31" s="116"/>
      <c r="R31" s="116"/>
      <c r="S31" s="116"/>
      <c r="T31" s="116"/>
      <c r="U31" s="92"/>
      <c r="V31" s="116"/>
      <c r="W31" s="116"/>
    </row>
    <row r="32" ht="33" customHeight="1" spans="1:23">
      <c r="A32" s="23" t="s">
        <v>240</v>
      </c>
      <c r="B32" s="115" t="s">
        <v>251</v>
      </c>
      <c r="C32" s="23" t="s">
        <v>250</v>
      </c>
      <c r="D32" s="23" t="s">
        <v>45</v>
      </c>
      <c r="E32" s="23" t="s">
        <v>90</v>
      </c>
      <c r="F32" s="23" t="s">
        <v>91</v>
      </c>
      <c r="G32" s="23" t="s">
        <v>198</v>
      </c>
      <c r="H32" s="23" t="s">
        <v>199</v>
      </c>
      <c r="I32" s="116">
        <v>41600</v>
      </c>
      <c r="J32" s="116">
        <v>41600</v>
      </c>
      <c r="K32" s="116">
        <v>41600</v>
      </c>
      <c r="L32" s="116"/>
      <c r="M32" s="116"/>
      <c r="N32" s="116"/>
      <c r="O32" s="116"/>
      <c r="P32" s="116"/>
      <c r="Q32" s="116"/>
      <c r="R32" s="116"/>
      <c r="S32" s="116"/>
      <c r="T32" s="116"/>
      <c r="U32" s="92"/>
      <c r="V32" s="116"/>
      <c r="W32" s="116"/>
    </row>
    <row r="33" ht="33" customHeight="1" spans="1:23">
      <c r="A33" s="23" t="s">
        <v>240</v>
      </c>
      <c r="B33" s="115" t="s">
        <v>251</v>
      </c>
      <c r="C33" s="23" t="s">
        <v>250</v>
      </c>
      <c r="D33" s="23" t="s">
        <v>45</v>
      </c>
      <c r="E33" s="23" t="s">
        <v>90</v>
      </c>
      <c r="F33" s="23" t="s">
        <v>91</v>
      </c>
      <c r="G33" s="23" t="s">
        <v>208</v>
      </c>
      <c r="H33" s="23" t="s">
        <v>209</v>
      </c>
      <c r="I33" s="116">
        <v>44300</v>
      </c>
      <c r="J33" s="116">
        <v>44300</v>
      </c>
      <c r="K33" s="116">
        <v>44300</v>
      </c>
      <c r="L33" s="116"/>
      <c r="M33" s="116"/>
      <c r="N33" s="116"/>
      <c r="O33" s="116"/>
      <c r="P33" s="116"/>
      <c r="Q33" s="116"/>
      <c r="R33" s="116"/>
      <c r="S33" s="116"/>
      <c r="T33" s="116"/>
      <c r="U33" s="92"/>
      <c r="V33" s="116"/>
      <c r="W33" s="116"/>
    </row>
    <row r="34" ht="33" customHeight="1" spans="1:23">
      <c r="A34" s="23" t="s">
        <v>240</v>
      </c>
      <c r="B34" s="115" t="s">
        <v>251</v>
      </c>
      <c r="C34" s="23" t="s">
        <v>250</v>
      </c>
      <c r="D34" s="23" t="s">
        <v>45</v>
      </c>
      <c r="E34" s="23" t="s">
        <v>90</v>
      </c>
      <c r="F34" s="23" t="s">
        <v>91</v>
      </c>
      <c r="G34" s="23" t="s">
        <v>210</v>
      </c>
      <c r="H34" s="23" t="s">
        <v>211</v>
      </c>
      <c r="I34" s="116">
        <v>87600</v>
      </c>
      <c r="J34" s="116">
        <v>87600</v>
      </c>
      <c r="K34" s="116">
        <v>87600</v>
      </c>
      <c r="L34" s="116"/>
      <c r="M34" s="116"/>
      <c r="N34" s="116"/>
      <c r="O34" s="116"/>
      <c r="P34" s="116"/>
      <c r="Q34" s="116"/>
      <c r="R34" s="116"/>
      <c r="S34" s="116"/>
      <c r="T34" s="116"/>
      <c r="U34" s="92"/>
      <c r="V34" s="116"/>
      <c r="W34" s="116"/>
    </row>
    <row r="35" ht="33" customHeight="1" spans="1:23">
      <c r="A35" s="23" t="s">
        <v>240</v>
      </c>
      <c r="B35" s="115" t="s">
        <v>251</v>
      </c>
      <c r="C35" s="23" t="s">
        <v>250</v>
      </c>
      <c r="D35" s="23" t="s">
        <v>45</v>
      </c>
      <c r="E35" s="23" t="s">
        <v>90</v>
      </c>
      <c r="F35" s="23" t="s">
        <v>91</v>
      </c>
      <c r="G35" s="23" t="s">
        <v>237</v>
      </c>
      <c r="H35" s="23" t="s">
        <v>238</v>
      </c>
      <c r="I35" s="116">
        <v>26200</v>
      </c>
      <c r="J35" s="116">
        <v>26200</v>
      </c>
      <c r="K35" s="116">
        <v>26200</v>
      </c>
      <c r="L35" s="116"/>
      <c r="M35" s="116"/>
      <c r="N35" s="116"/>
      <c r="O35" s="116"/>
      <c r="P35" s="116"/>
      <c r="Q35" s="116"/>
      <c r="R35" s="116"/>
      <c r="S35" s="116"/>
      <c r="T35" s="116"/>
      <c r="U35" s="92"/>
      <c r="V35" s="116"/>
      <c r="W35" s="116"/>
    </row>
    <row r="36" ht="33" customHeight="1" spans="1:23">
      <c r="A36" s="23" t="s">
        <v>240</v>
      </c>
      <c r="B36" s="115" t="s">
        <v>251</v>
      </c>
      <c r="C36" s="23" t="s">
        <v>250</v>
      </c>
      <c r="D36" s="23" t="s">
        <v>45</v>
      </c>
      <c r="E36" s="23" t="s">
        <v>90</v>
      </c>
      <c r="F36" s="23" t="s">
        <v>91</v>
      </c>
      <c r="G36" s="23" t="s">
        <v>242</v>
      </c>
      <c r="H36" s="23" t="s">
        <v>243</v>
      </c>
      <c r="I36" s="116">
        <v>8000</v>
      </c>
      <c r="J36" s="116">
        <v>8000</v>
      </c>
      <c r="K36" s="116">
        <v>8000</v>
      </c>
      <c r="L36" s="116"/>
      <c r="M36" s="116"/>
      <c r="N36" s="116"/>
      <c r="O36" s="116"/>
      <c r="P36" s="116"/>
      <c r="Q36" s="116"/>
      <c r="R36" s="116"/>
      <c r="S36" s="116"/>
      <c r="T36" s="116"/>
      <c r="U36" s="92"/>
      <c r="V36" s="116"/>
      <c r="W36" s="116"/>
    </row>
    <row r="37" ht="33" customHeight="1" spans="1:23">
      <c r="A37" s="23" t="s">
        <v>240</v>
      </c>
      <c r="B37" s="115" t="s">
        <v>251</v>
      </c>
      <c r="C37" s="23" t="s">
        <v>250</v>
      </c>
      <c r="D37" s="23" t="s">
        <v>45</v>
      </c>
      <c r="E37" s="23" t="s">
        <v>90</v>
      </c>
      <c r="F37" s="23" t="s">
        <v>91</v>
      </c>
      <c r="G37" s="23" t="s">
        <v>214</v>
      </c>
      <c r="H37" s="23" t="s">
        <v>215</v>
      </c>
      <c r="I37" s="116">
        <v>754300</v>
      </c>
      <c r="J37" s="116">
        <v>754300</v>
      </c>
      <c r="K37" s="116">
        <v>754300</v>
      </c>
      <c r="L37" s="116"/>
      <c r="M37" s="116"/>
      <c r="N37" s="116"/>
      <c r="O37" s="116"/>
      <c r="P37" s="116"/>
      <c r="Q37" s="116"/>
      <c r="R37" s="116"/>
      <c r="S37" s="116"/>
      <c r="T37" s="116"/>
      <c r="U37" s="92"/>
      <c r="V37" s="116"/>
      <c r="W37" s="116"/>
    </row>
    <row r="38" ht="33" customHeight="1" spans="1:23">
      <c r="A38" s="23" t="s">
        <v>240</v>
      </c>
      <c r="B38" s="115" t="s">
        <v>251</v>
      </c>
      <c r="C38" s="23" t="s">
        <v>250</v>
      </c>
      <c r="D38" s="23" t="s">
        <v>45</v>
      </c>
      <c r="E38" s="23" t="s">
        <v>90</v>
      </c>
      <c r="F38" s="23" t="s">
        <v>91</v>
      </c>
      <c r="G38" s="23" t="s">
        <v>244</v>
      </c>
      <c r="H38" s="23" t="s">
        <v>245</v>
      </c>
      <c r="I38" s="116">
        <v>65000</v>
      </c>
      <c r="J38" s="116">
        <v>65000</v>
      </c>
      <c r="K38" s="116">
        <v>65000</v>
      </c>
      <c r="L38" s="116"/>
      <c r="M38" s="116"/>
      <c r="N38" s="116"/>
      <c r="O38" s="116"/>
      <c r="P38" s="116"/>
      <c r="Q38" s="116"/>
      <c r="R38" s="116"/>
      <c r="S38" s="116"/>
      <c r="T38" s="116"/>
      <c r="U38" s="92"/>
      <c r="V38" s="116"/>
      <c r="W38" s="116"/>
    </row>
    <row r="39" ht="33" customHeight="1" spans="1:23">
      <c r="A39" s="23" t="s">
        <v>240</v>
      </c>
      <c r="B39" s="115" t="s">
        <v>251</v>
      </c>
      <c r="C39" s="23" t="s">
        <v>250</v>
      </c>
      <c r="D39" s="23" t="s">
        <v>45</v>
      </c>
      <c r="E39" s="23" t="s">
        <v>90</v>
      </c>
      <c r="F39" s="23" t="s">
        <v>91</v>
      </c>
      <c r="G39" s="23" t="s">
        <v>194</v>
      </c>
      <c r="H39" s="23" t="s">
        <v>195</v>
      </c>
      <c r="I39" s="116">
        <v>8000</v>
      </c>
      <c r="J39" s="116">
        <v>8000</v>
      </c>
      <c r="K39" s="116">
        <v>8000</v>
      </c>
      <c r="L39" s="116"/>
      <c r="M39" s="116"/>
      <c r="N39" s="116"/>
      <c r="O39" s="116"/>
      <c r="P39" s="116"/>
      <c r="Q39" s="116"/>
      <c r="R39" s="116"/>
      <c r="S39" s="116"/>
      <c r="T39" s="116"/>
      <c r="U39" s="92"/>
      <c r="V39" s="116"/>
      <c r="W39" s="116"/>
    </row>
    <row r="40" ht="33" customHeight="1" spans="1:23">
      <c r="A40" s="23" t="s">
        <v>240</v>
      </c>
      <c r="B40" s="115" t="s">
        <v>251</v>
      </c>
      <c r="C40" s="23" t="s">
        <v>250</v>
      </c>
      <c r="D40" s="23" t="s">
        <v>45</v>
      </c>
      <c r="E40" s="23" t="s">
        <v>90</v>
      </c>
      <c r="F40" s="23" t="s">
        <v>91</v>
      </c>
      <c r="G40" s="23" t="s">
        <v>246</v>
      </c>
      <c r="H40" s="23" t="s">
        <v>247</v>
      </c>
      <c r="I40" s="116">
        <v>225000</v>
      </c>
      <c r="J40" s="116">
        <v>225000</v>
      </c>
      <c r="K40" s="116">
        <v>225000</v>
      </c>
      <c r="L40" s="116"/>
      <c r="M40" s="116"/>
      <c r="N40" s="116"/>
      <c r="O40" s="116"/>
      <c r="P40" s="116"/>
      <c r="Q40" s="116"/>
      <c r="R40" s="116"/>
      <c r="S40" s="116"/>
      <c r="T40" s="116"/>
      <c r="U40" s="92"/>
      <c r="V40" s="116"/>
      <c r="W40" s="116"/>
    </row>
    <row r="41" ht="33" customHeight="1" spans="1:23">
      <c r="A41" s="23" t="s">
        <v>240</v>
      </c>
      <c r="B41" s="115" t="s">
        <v>251</v>
      </c>
      <c r="C41" s="23" t="s">
        <v>250</v>
      </c>
      <c r="D41" s="23" t="s">
        <v>45</v>
      </c>
      <c r="E41" s="23" t="s">
        <v>92</v>
      </c>
      <c r="F41" s="23" t="s">
        <v>93</v>
      </c>
      <c r="G41" s="23" t="s">
        <v>208</v>
      </c>
      <c r="H41" s="23" t="s">
        <v>209</v>
      </c>
      <c r="I41" s="116">
        <v>110000</v>
      </c>
      <c r="J41" s="116">
        <v>110000</v>
      </c>
      <c r="K41" s="116">
        <v>110000</v>
      </c>
      <c r="L41" s="116"/>
      <c r="M41" s="116"/>
      <c r="N41" s="116"/>
      <c r="O41" s="116"/>
      <c r="P41" s="116"/>
      <c r="Q41" s="116"/>
      <c r="R41" s="116"/>
      <c r="S41" s="116"/>
      <c r="T41" s="116"/>
      <c r="U41" s="92"/>
      <c r="V41" s="116"/>
      <c r="W41" s="116"/>
    </row>
    <row r="42" ht="33" customHeight="1" spans="1:23">
      <c r="A42" s="23" t="s">
        <v>240</v>
      </c>
      <c r="B42" s="115" t="s">
        <v>251</v>
      </c>
      <c r="C42" s="23" t="s">
        <v>250</v>
      </c>
      <c r="D42" s="23" t="s">
        <v>45</v>
      </c>
      <c r="E42" s="23" t="s">
        <v>92</v>
      </c>
      <c r="F42" s="23" t="s">
        <v>93</v>
      </c>
      <c r="G42" s="23" t="s">
        <v>210</v>
      </c>
      <c r="H42" s="23" t="s">
        <v>211</v>
      </c>
      <c r="I42" s="116">
        <v>150000</v>
      </c>
      <c r="J42" s="116">
        <v>150000</v>
      </c>
      <c r="K42" s="116">
        <v>150000</v>
      </c>
      <c r="L42" s="116"/>
      <c r="M42" s="116"/>
      <c r="N42" s="116"/>
      <c r="O42" s="116"/>
      <c r="P42" s="116"/>
      <c r="Q42" s="116"/>
      <c r="R42" s="116"/>
      <c r="S42" s="116"/>
      <c r="T42" s="116"/>
      <c r="U42" s="92"/>
      <c r="V42" s="116"/>
      <c r="W42" s="116"/>
    </row>
    <row r="43" ht="33" customHeight="1" spans="1:23">
      <c r="A43" s="23" t="s">
        <v>240</v>
      </c>
      <c r="B43" s="115" t="s">
        <v>251</v>
      </c>
      <c r="C43" s="23" t="s">
        <v>250</v>
      </c>
      <c r="D43" s="23" t="s">
        <v>45</v>
      </c>
      <c r="E43" s="23" t="s">
        <v>92</v>
      </c>
      <c r="F43" s="23" t="s">
        <v>93</v>
      </c>
      <c r="G43" s="23" t="s">
        <v>237</v>
      </c>
      <c r="H43" s="23" t="s">
        <v>238</v>
      </c>
      <c r="I43" s="116">
        <v>140000</v>
      </c>
      <c r="J43" s="116">
        <v>140000</v>
      </c>
      <c r="K43" s="116">
        <v>140000</v>
      </c>
      <c r="L43" s="116"/>
      <c r="M43" s="116"/>
      <c r="N43" s="116"/>
      <c r="O43" s="116"/>
      <c r="P43" s="116"/>
      <c r="Q43" s="116"/>
      <c r="R43" s="116"/>
      <c r="S43" s="116"/>
      <c r="T43" s="116"/>
      <c r="U43" s="92"/>
      <c r="V43" s="116"/>
      <c r="W43" s="116"/>
    </row>
    <row r="44" ht="33" customHeight="1" spans="1:23">
      <c r="A44" s="23" t="s">
        <v>240</v>
      </c>
      <c r="B44" s="115" t="s">
        <v>251</v>
      </c>
      <c r="C44" s="23" t="s">
        <v>250</v>
      </c>
      <c r="D44" s="23" t="s">
        <v>45</v>
      </c>
      <c r="E44" s="23" t="s">
        <v>92</v>
      </c>
      <c r="F44" s="23" t="s">
        <v>93</v>
      </c>
      <c r="G44" s="23" t="s">
        <v>214</v>
      </c>
      <c r="H44" s="23" t="s">
        <v>215</v>
      </c>
      <c r="I44" s="116">
        <v>1500000</v>
      </c>
      <c r="J44" s="116">
        <v>1500000</v>
      </c>
      <c r="K44" s="116">
        <v>1500000</v>
      </c>
      <c r="L44" s="116"/>
      <c r="M44" s="116"/>
      <c r="N44" s="116"/>
      <c r="O44" s="116"/>
      <c r="P44" s="116"/>
      <c r="Q44" s="116"/>
      <c r="R44" s="116"/>
      <c r="S44" s="116"/>
      <c r="T44" s="116"/>
      <c r="U44" s="92"/>
      <c r="V44" s="116"/>
      <c r="W44" s="116"/>
    </row>
    <row r="45" ht="33" customHeight="1" spans="1:23">
      <c r="A45" s="23" t="s">
        <v>240</v>
      </c>
      <c r="B45" s="115" t="s">
        <v>251</v>
      </c>
      <c r="C45" s="23" t="s">
        <v>250</v>
      </c>
      <c r="D45" s="23" t="s">
        <v>45</v>
      </c>
      <c r="E45" s="23" t="s">
        <v>92</v>
      </c>
      <c r="F45" s="23" t="s">
        <v>93</v>
      </c>
      <c r="G45" s="23" t="s">
        <v>244</v>
      </c>
      <c r="H45" s="23" t="s">
        <v>245</v>
      </c>
      <c r="I45" s="116">
        <v>70000</v>
      </c>
      <c r="J45" s="116">
        <v>70000</v>
      </c>
      <c r="K45" s="116">
        <v>70000</v>
      </c>
      <c r="L45" s="116"/>
      <c r="M45" s="116"/>
      <c r="N45" s="116"/>
      <c r="O45" s="116"/>
      <c r="P45" s="116"/>
      <c r="Q45" s="116"/>
      <c r="R45" s="116"/>
      <c r="S45" s="116"/>
      <c r="T45" s="116"/>
      <c r="U45" s="92"/>
      <c r="V45" s="116"/>
      <c r="W45" s="116"/>
    </row>
    <row r="46" ht="33" customHeight="1" spans="1:23">
      <c r="A46" s="23" t="s">
        <v>240</v>
      </c>
      <c r="B46" s="115" t="s">
        <v>251</v>
      </c>
      <c r="C46" s="23" t="s">
        <v>250</v>
      </c>
      <c r="D46" s="23" t="s">
        <v>45</v>
      </c>
      <c r="E46" s="23" t="s">
        <v>92</v>
      </c>
      <c r="F46" s="23" t="s">
        <v>93</v>
      </c>
      <c r="G46" s="23" t="s">
        <v>252</v>
      </c>
      <c r="H46" s="23" t="s">
        <v>253</v>
      </c>
      <c r="I46" s="116">
        <v>30000</v>
      </c>
      <c r="J46" s="116">
        <v>30000</v>
      </c>
      <c r="K46" s="116">
        <v>30000</v>
      </c>
      <c r="L46" s="116"/>
      <c r="M46" s="116"/>
      <c r="N46" s="116"/>
      <c r="O46" s="116"/>
      <c r="P46" s="116"/>
      <c r="Q46" s="116"/>
      <c r="R46" s="116"/>
      <c r="S46" s="116"/>
      <c r="T46" s="116"/>
      <c r="U46" s="92"/>
      <c r="V46" s="116"/>
      <c r="W46" s="116"/>
    </row>
    <row r="47" ht="33" customHeight="1" spans="1:23">
      <c r="A47" s="23" t="s">
        <v>240</v>
      </c>
      <c r="B47" s="115" t="s">
        <v>251</v>
      </c>
      <c r="C47" s="23" t="s">
        <v>250</v>
      </c>
      <c r="D47" s="23" t="s">
        <v>45</v>
      </c>
      <c r="E47" s="23" t="s">
        <v>94</v>
      </c>
      <c r="F47" s="23" t="s">
        <v>95</v>
      </c>
      <c r="G47" s="23" t="s">
        <v>198</v>
      </c>
      <c r="H47" s="23" t="s">
        <v>199</v>
      </c>
      <c r="I47" s="116">
        <v>30000</v>
      </c>
      <c r="J47" s="116">
        <v>30000</v>
      </c>
      <c r="K47" s="116">
        <v>30000</v>
      </c>
      <c r="L47" s="116"/>
      <c r="M47" s="116"/>
      <c r="N47" s="116"/>
      <c r="O47" s="116"/>
      <c r="P47" s="116"/>
      <c r="Q47" s="116"/>
      <c r="R47" s="116"/>
      <c r="S47" s="116"/>
      <c r="T47" s="116"/>
      <c r="U47" s="92"/>
      <c r="V47" s="116"/>
      <c r="W47" s="116"/>
    </row>
    <row r="48" ht="33" customHeight="1" spans="1:23">
      <c r="A48" s="23" t="s">
        <v>240</v>
      </c>
      <c r="B48" s="115" t="s">
        <v>251</v>
      </c>
      <c r="C48" s="23" t="s">
        <v>250</v>
      </c>
      <c r="D48" s="23" t="s">
        <v>45</v>
      </c>
      <c r="E48" s="23" t="s">
        <v>94</v>
      </c>
      <c r="F48" s="23" t="s">
        <v>95</v>
      </c>
      <c r="G48" s="23" t="s">
        <v>208</v>
      </c>
      <c r="H48" s="23" t="s">
        <v>209</v>
      </c>
      <c r="I48" s="116">
        <v>179970</v>
      </c>
      <c r="J48" s="116">
        <v>179970</v>
      </c>
      <c r="K48" s="116">
        <v>179970</v>
      </c>
      <c r="L48" s="116"/>
      <c r="M48" s="116"/>
      <c r="N48" s="116"/>
      <c r="O48" s="116"/>
      <c r="P48" s="116"/>
      <c r="Q48" s="116"/>
      <c r="R48" s="116"/>
      <c r="S48" s="116"/>
      <c r="T48" s="116"/>
      <c r="U48" s="92"/>
      <c r="V48" s="116"/>
      <c r="W48" s="116"/>
    </row>
    <row r="49" ht="33" customHeight="1" spans="1:23">
      <c r="A49" s="23" t="s">
        <v>240</v>
      </c>
      <c r="B49" s="115" t="s">
        <v>251</v>
      </c>
      <c r="C49" s="23" t="s">
        <v>250</v>
      </c>
      <c r="D49" s="23" t="s">
        <v>45</v>
      </c>
      <c r="E49" s="23" t="s">
        <v>94</v>
      </c>
      <c r="F49" s="23" t="s">
        <v>95</v>
      </c>
      <c r="G49" s="23" t="s">
        <v>210</v>
      </c>
      <c r="H49" s="23" t="s">
        <v>211</v>
      </c>
      <c r="I49" s="116">
        <v>40000</v>
      </c>
      <c r="J49" s="116">
        <v>40000</v>
      </c>
      <c r="K49" s="116">
        <v>40000</v>
      </c>
      <c r="L49" s="116"/>
      <c r="M49" s="116"/>
      <c r="N49" s="116"/>
      <c r="O49" s="116"/>
      <c r="P49" s="116"/>
      <c r="Q49" s="116"/>
      <c r="R49" s="116"/>
      <c r="S49" s="116"/>
      <c r="T49" s="116"/>
      <c r="U49" s="92"/>
      <c r="V49" s="116"/>
      <c r="W49" s="116"/>
    </row>
    <row r="50" ht="33" customHeight="1" spans="1:23">
      <c r="A50" s="23" t="s">
        <v>240</v>
      </c>
      <c r="B50" s="115" t="s">
        <v>251</v>
      </c>
      <c r="C50" s="23" t="s">
        <v>250</v>
      </c>
      <c r="D50" s="23" t="s">
        <v>45</v>
      </c>
      <c r="E50" s="23" t="s">
        <v>94</v>
      </c>
      <c r="F50" s="23" t="s">
        <v>95</v>
      </c>
      <c r="G50" s="23" t="s">
        <v>237</v>
      </c>
      <c r="H50" s="23" t="s">
        <v>238</v>
      </c>
      <c r="I50" s="116">
        <v>92000</v>
      </c>
      <c r="J50" s="116">
        <v>92000</v>
      </c>
      <c r="K50" s="116">
        <v>92000</v>
      </c>
      <c r="L50" s="116"/>
      <c r="M50" s="116"/>
      <c r="N50" s="116"/>
      <c r="O50" s="116"/>
      <c r="P50" s="116"/>
      <c r="Q50" s="116"/>
      <c r="R50" s="116"/>
      <c r="S50" s="116"/>
      <c r="T50" s="116"/>
      <c r="U50" s="92"/>
      <c r="V50" s="116"/>
      <c r="W50" s="116"/>
    </row>
    <row r="51" ht="33" customHeight="1" spans="1:23">
      <c r="A51" s="23" t="s">
        <v>240</v>
      </c>
      <c r="B51" s="115" t="s">
        <v>251</v>
      </c>
      <c r="C51" s="23" t="s">
        <v>250</v>
      </c>
      <c r="D51" s="23" t="s">
        <v>45</v>
      </c>
      <c r="E51" s="23" t="s">
        <v>94</v>
      </c>
      <c r="F51" s="23" t="s">
        <v>95</v>
      </c>
      <c r="G51" s="23" t="s">
        <v>242</v>
      </c>
      <c r="H51" s="23" t="s">
        <v>243</v>
      </c>
      <c r="I51" s="116">
        <v>14400</v>
      </c>
      <c r="J51" s="116">
        <v>14400</v>
      </c>
      <c r="K51" s="116">
        <v>14400</v>
      </c>
      <c r="L51" s="116"/>
      <c r="M51" s="116"/>
      <c r="N51" s="116"/>
      <c r="O51" s="116"/>
      <c r="P51" s="116"/>
      <c r="Q51" s="116"/>
      <c r="R51" s="116"/>
      <c r="S51" s="116"/>
      <c r="T51" s="116"/>
      <c r="U51" s="92"/>
      <c r="V51" s="116"/>
      <c r="W51" s="116"/>
    </row>
    <row r="52" ht="33" customHeight="1" spans="1:23">
      <c r="A52" s="23" t="s">
        <v>240</v>
      </c>
      <c r="B52" s="115" t="s">
        <v>251</v>
      </c>
      <c r="C52" s="23" t="s">
        <v>250</v>
      </c>
      <c r="D52" s="23" t="s">
        <v>45</v>
      </c>
      <c r="E52" s="23" t="s">
        <v>94</v>
      </c>
      <c r="F52" s="23" t="s">
        <v>95</v>
      </c>
      <c r="G52" s="23" t="s">
        <v>214</v>
      </c>
      <c r="H52" s="23" t="s">
        <v>215</v>
      </c>
      <c r="I52" s="116">
        <v>3117600</v>
      </c>
      <c r="J52" s="116">
        <v>3117600</v>
      </c>
      <c r="K52" s="116">
        <v>3117600</v>
      </c>
      <c r="L52" s="116"/>
      <c r="M52" s="116"/>
      <c r="N52" s="116"/>
      <c r="O52" s="116"/>
      <c r="P52" s="116"/>
      <c r="Q52" s="116"/>
      <c r="R52" s="116"/>
      <c r="S52" s="116"/>
      <c r="T52" s="116"/>
      <c r="U52" s="92"/>
      <c r="V52" s="116"/>
      <c r="W52" s="116"/>
    </row>
    <row r="53" ht="33" customHeight="1" spans="1:23">
      <c r="A53" s="23" t="s">
        <v>240</v>
      </c>
      <c r="B53" s="115" t="s">
        <v>251</v>
      </c>
      <c r="C53" s="23" t="s">
        <v>250</v>
      </c>
      <c r="D53" s="23" t="s">
        <v>45</v>
      </c>
      <c r="E53" s="23" t="s">
        <v>94</v>
      </c>
      <c r="F53" s="23" t="s">
        <v>95</v>
      </c>
      <c r="G53" s="23" t="s">
        <v>244</v>
      </c>
      <c r="H53" s="23" t="s">
        <v>245</v>
      </c>
      <c r="I53" s="116">
        <v>92300</v>
      </c>
      <c r="J53" s="116">
        <v>92300</v>
      </c>
      <c r="K53" s="116">
        <v>92300</v>
      </c>
      <c r="L53" s="116"/>
      <c r="M53" s="116"/>
      <c r="N53" s="116"/>
      <c r="O53" s="116"/>
      <c r="P53" s="116"/>
      <c r="Q53" s="116"/>
      <c r="R53" s="116"/>
      <c r="S53" s="116"/>
      <c r="T53" s="116"/>
      <c r="U53" s="92"/>
      <c r="V53" s="116"/>
      <c r="W53" s="116"/>
    </row>
    <row r="54" ht="33" customHeight="1" spans="1:23">
      <c r="A54" s="23" t="s">
        <v>240</v>
      </c>
      <c r="B54" s="115" t="s">
        <v>251</v>
      </c>
      <c r="C54" s="23" t="s">
        <v>250</v>
      </c>
      <c r="D54" s="23" t="s">
        <v>45</v>
      </c>
      <c r="E54" s="23" t="s">
        <v>94</v>
      </c>
      <c r="F54" s="23" t="s">
        <v>95</v>
      </c>
      <c r="G54" s="23" t="s">
        <v>194</v>
      </c>
      <c r="H54" s="23" t="s">
        <v>195</v>
      </c>
      <c r="I54" s="116">
        <v>60000</v>
      </c>
      <c r="J54" s="116">
        <v>60000</v>
      </c>
      <c r="K54" s="116">
        <v>60000</v>
      </c>
      <c r="L54" s="116"/>
      <c r="M54" s="116"/>
      <c r="N54" s="116"/>
      <c r="O54" s="116"/>
      <c r="P54" s="116"/>
      <c r="Q54" s="116"/>
      <c r="R54" s="116"/>
      <c r="S54" s="116"/>
      <c r="T54" s="116"/>
      <c r="U54" s="92"/>
      <c r="V54" s="116"/>
      <c r="W54" s="116"/>
    </row>
    <row r="55" ht="33" customHeight="1" spans="1:23">
      <c r="A55" s="23" t="s">
        <v>240</v>
      </c>
      <c r="B55" s="115" t="s">
        <v>251</v>
      </c>
      <c r="C55" s="23" t="s">
        <v>250</v>
      </c>
      <c r="D55" s="23" t="s">
        <v>45</v>
      </c>
      <c r="E55" s="23" t="s">
        <v>94</v>
      </c>
      <c r="F55" s="23" t="s">
        <v>95</v>
      </c>
      <c r="G55" s="23" t="s">
        <v>246</v>
      </c>
      <c r="H55" s="23" t="s">
        <v>247</v>
      </c>
      <c r="I55" s="116">
        <v>975330</v>
      </c>
      <c r="J55" s="116">
        <v>975330</v>
      </c>
      <c r="K55" s="116">
        <v>975330</v>
      </c>
      <c r="L55" s="116"/>
      <c r="M55" s="116"/>
      <c r="N55" s="116"/>
      <c r="O55" s="116"/>
      <c r="P55" s="116"/>
      <c r="Q55" s="116"/>
      <c r="R55" s="116"/>
      <c r="S55" s="116"/>
      <c r="T55" s="116"/>
      <c r="U55" s="92"/>
      <c r="V55" s="116"/>
      <c r="W55" s="116"/>
    </row>
    <row r="56" ht="33" customHeight="1" spans="1:23">
      <c r="A56" s="23" t="s">
        <v>240</v>
      </c>
      <c r="B56" s="115" t="s">
        <v>251</v>
      </c>
      <c r="C56" s="23" t="s">
        <v>250</v>
      </c>
      <c r="D56" s="23" t="s">
        <v>45</v>
      </c>
      <c r="E56" s="23" t="s">
        <v>96</v>
      </c>
      <c r="F56" s="23" t="s">
        <v>97</v>
      </c>
      <c r="G56" s="23" t="s">
        <v>198</v>
      </c>
      <c r="H56" s="23" t="s">
        <v>199</v>
      </c>
      <c r="I56" s="116">
        <v>24700</v>
      </c>
      <c r="J56" s="116">
        <v>24700</v>
      </c>
      <c r="K56" s="116">
        <v>24700</v>
      </c>
      <c r="L56" s="116"/>
      <c r="M56" s="116"/>
      <c r="N56" s="116"/>
      <c r="O56" s="116"/>
      <c r="P56" s="116"/>
      <c r="Q56" s="116"/>
      <c r="R56" s="116"/>
      <c r="S56" s="116"/>
      <c r="T56" s="116"/>
      <c r="U56" s="92"/>
      <c r="V56" s="116"/>
      <c r="W56" s="116"/>
    </row>
    <row r="57" ht="33" customHeight="1" spans="1:23">
      <c r="A57" s="23" t="s">
        <v>240</v>
      </c>
      <c r="B57" s="115" t="s">
        <v>251</v>
      </c>
      <c r="C57" s="23" t="s">
        <v>250</v>
      </c>
      <c r="D57" s="23" t="s">
        <v>45</v>
      </c>
      <c r="E57" s="23" t="s">
        <v>96</v>
      </c>
      <c r="F57" s="23" t="s">
        <v>97</v>
      </c>
      <c r="G57" s="23" t="s">
        <v>208</v>
      </c>
      <c r="H57" s="23" t="s">
        <v>209</v>
      </c>
      <c r="I57" s="116">
        <v>53700</v>
      </c>
      <c r="J57" s="116">
        <v>53700</v>
      </c>
      <c r="K57" s="116">
        <v>53700</v>
      </c>
      <c r="L57" s="116"/>
      <c r="M57" s="116"/>
      <c r="N57" s="116"/>
      <c r="O57" s="116"/>
      <c r="P57" s="116"/>
      <c r="Q57" s="116"/>
      <c r="R57" s="116"/>
      <c r="S57" s="116"/>
      <c r="T57" s="116"/>
      <c r="U57" s="92"/>
      <c r="V57" s="116"/>
      <c r="W57" s="116"/>
    </row>
    <row r="58" ht="33" customHeight="1" spans="1:23">
      <c r="A58" s="23" t="s">
        <v>240</v>
      </c>
      <c r="B58" s="115" t="s">
        <v>251</v>
      </c>
      <c r="C58" s="23" t="s">
        <v>250</v>
      </c>
      <c r="D58" s="23" t="s">
        <v>45</v>
      </c>
      <c r="E58" s="23" t="s">
        <v>96</v>
      </c>
      <c r="F58" s="23" t="s">
        <v>97</v>
      </c>
      <c r="G58" s="23" t="s">
        <v>210</v>
      </c>
      <c r="H58" s="23" t="s">
        <v>211</v>
      </c>
      <c r="I58" s="116">
        <v>36000</v>
      </c>
      <c r="J58" s="116">
        <v>36000</v>
      </c>
      <c r="K58" s="116">
        <v>36000</v>
      </c>
      <c r="L58" s="116"/>
      <c r="M58" s="116"/>
      <c r="N58" s="116"/>
      <c r="O58" s="116"/>
      <c r="P58" s="116"/>
      <c r="Q58" s="116"/>
      <c r="R58" s="116"/>
      <c r="S58" s="116"/>
      <c r="T58" s="116"/>
      <c r="U58" s="92"/>
      <c r="V58" s="116"/>
      <c r="W58" s="116"/>
    </row>
    <row r="59" ht="33" customHeight="1" spans="1:23">
      <c r="A59" s="23" t="s">
        <v>240</v>
      </c>
      <c r="B59" s="115" t="s">
        <v>251</v>
      </c>
      <c r="C59" s="23" t="s">
        <v>250</v>
      </c>
      <c r="D59" s="23" t="s">
        <v>45</v>
      </c>
      <c r="E59" s="23" t="s">
        <v>96</v>
      </c>
      <c r="F59" s="23" t="s">
        <v>97</v>
      </c>
      <c r="G59" s="23" t="s">
        <v>237</v>
      </c>
      <c r="H59" s="23" t="s">
        <v>238</v>
      </c>
      <c r="I59" s="116">
        <v>12000</v>
      </c>
      <c r="J59" s="116">
        <v>12000</v>
      </c>
      <c r="K59" s="116">
        <v>12000</v>
      </c>
      <c r="L59" s="116"/>
      <c r="M59" s="116"/>
      <c r="N59" s="116"/>
      <c r="O59" s="116"/>
      <c r="P59" s="116"/>
      <c r="Q59" s="116"/>
      <c r="R59" s="116"/>
      <c r="S59" s="116"/>
      <c r="T59" s="116"/>
      <c r="U59" s="92"/>
      <c r="V59" s="116"/>
      <c r="W59" s="116"/>
    </row>
    <row r="60" ht="33" customHeight="1" spans="1:23">
      <c r="A60" s="23" t="s">
        <v>240</v>
      </c>
      <c r="B60" s="115" t="s">
        <v>251</v>
      </c>
      <c r="C60" s="23" t="s">
        <v>250</v>
      </c>
      <c r="D60" s="23" t="s">
        <v>45</v>
      </c>
      <c r="E60" s="23" t="s">
        <v>96</v>
      </c>
      <c r="F60" s="23" t="s">
        <v>97</v>
      </c>
      <c r="G60" s="23" t="s">
        <v>242</v>
      </c>
      <c r="H60" s="23" t="s">
        <v>243</v>
      </c>
      <c r="I60" s="116">
        <v>8000</v>
      </c>
      <c r="J60" s="116">
        <v>8000</v>
      </c>
      <c r="K60" s="116">
        <v>8000</v>
      </c>
      <c r="L60" s="116"/>
      <c r="M60" s="116"/>
      <c r="N60" s="116"/>
      <c r="O60" s="116"/>
      <c r="P60" s="116"/>
      <c r="Q60" s="116"/>
      <c r="R60" s="116"/>
      <c r="S60" s="116"/>
      <c r="T60" s="116"/>
      <c r="U60" s="92"/>
      <c r="V60" s="116"/>
      <c r="W60" s="116"/>
    </row>
    <row r="61" ht="33" customHeight="1" spans="1:23">
      <c r="A61" s="23" t="s">
        <v>240</v>
      </c>
      <c r="B61" s="115" t="s">
        <v>251</v>
      </c>
      <c r="C61" s="23" t="s">
        <v>250</v>
      </c>
      <c r="D61" s="23" t="s">
        <v>45</v>
      </c>
      <c r="E61" s="23" t="s">
        <v>96</v>
      </c>
      <c r="F61" s="23" t="s">
        <v>97</v>
      </c>
      <c r="G61" s="23" t="s">
        <v>214</v>
      </c>
      <c r="H61" s="23" t="s">
        <v>215</v>
      </c>
      <c r="I61" s="116">
        <v>268000</v>
      </c>
      <c r="J61" s="116">
        <v>268000</v>
      </c>
      <c r="K61" s="116">
        <v>268000</v>
      </c>
      <c r="L61" s="116"/>
      <c r="M61" s="116"/>
      <c r="N61" s="116"/>
      <c r="O61" s="116"/>
      <c r="P61" s="116"/>
      <c r="Q61" s="116"/>
      <c r="R61" s="116"/>
      <c r="S61" s="116"/>
      <c r="T61" s="116"/>
      <c r="U61" s="92"/>
      <c r="V61" s="116"/>
      <c r="W61" s="116"/>
    </row>
    <row r="62" ht="33" customHeight="1" spans="1:23">
      <c r="A62" s="23" t="s">
        <v>240</v>
      </c>
      <c r="B62" s="115" t="s">
        <v>251</v>
      </c>
      <c r="C62" s="23" t="s">
        <v>250</v>
      </c>
      <c r="D62" s="23" t="s">
        <v>45</v>
      </c>
      <c r="E62" s="23" t="s">
        <v>96</v>
      </c>
      <c r="F62" s="23" t="s">
        <v>97</v>
      </c>
      <c r="G62" s="23" t="s">
        <v>244</v>
      </c>
      <c r="H62" s="23" t="s">
        <v>245</v>
      </c>
      <c r="I62" s="116">
        <v>41600</v>
      </c>
      <c r="J62" s="116">
        <v>41600</v>
      </c>
      <c r="K62" s="116">
        <v>41600</v>
      </c>
      <c r="L62" s="116"/>
      <c r="M62" s="116"/>
      <c r="N62" s="116"/>
      <c r="O62" s="116"/>
      <c r="P62" s="116"/>
      <c r="Q62" s="116"/>
      <c r="R62" s="116"/>
      <c r="S62" s="116"/>
      <c r="T62" s="116"/>
      <c r="U62" s="92"/>
      <c r="V62" s="116"/>
      <c r="W62" s="116"/>
    </row>
    <row r="63" ht="33" customHeight="1" spans="1:23">
      <c r="A63" s="23" t="s">
        <v>240</v>
      </c>
      <c r="B63" s="115" t="s">
        <v>251</v>
      </c>
      <c r="C63" s="23" t="s">
        <v>250</v>
      </c>
      <c r="D63" s="23" t="s">
        <v>45</v>
      </c>
      <c r="E63" s="23" t="s">
        <v>96</v>
      </c>
      <c r="F63" s="23" t="s">
        <v>97</v>
      </c>
      <c r="G63" s="23" t="s">
        <v>194</v>
      </c>
      <c r="H63" s="23" t="s">
        <v>195</v>
      </c>
      <c r="I63" s="116">
        <v>6000</v>
      </c>
      <c r="J63" s="116">
        <v>6000</v>
      </c>
      <c r="K63" s="116">
        <v>6000</v>
      </c>
      <c r="L63" s="116"/>
      <c r="M63" s="116"/>
      <c r="N63" s="116"/>
      <c r="O63" s="116"/>
      <c r="P63" s="116"/>
      <c r="Q63" s="116"/>
      <c r="R63" s="116"/>
      <c r="S63" s="116"/>
      <c r="T63" s="116"/>
      <c r="U63" s="92"/>
      <c r="V63" s="116"/>
      <c r="W63" s="116"/>
    </row>
    <row r="64" ht="33" customHeight="1" spans="1:23">
      <c r="A64" s="23" t="s">
        <v>240</v>
      </c>
      <c r="B64" s="115" t="s">
        <v>251</v>
      </c>
      <c r="C64" s="23" t="s">
        <v>250</v>
      </c>
      <c r="D64" s="23" t="s">
        <v>45</v>
      </c>
      <c r="E64" s="23" t="s">
        <v>96</v>
      </c>
      <c r="F64" s="23" t="s">
        <v>97</v>
      </c>
      <c r="G64" s="23" t="s">
        <v>246</v>
      </c>
      <c r="H64" s="23" t="s">
        <v>247</v>
      </c>
      <c r="I64" s="116">
        <v>50000</v>
      </c>
      <c r="J64" s="116">
        <v>50000</v>
      </c>
      <c r="K64" s="116">
        <v>50000</v>
      </c>
      <c r="L64" s="116"/>
      <c r="M64" s="116"/>
      <c r="N64" s="116"/>
      <c r="O64" s="116"/>
      <c r="P64" s="116"/>
      <c r="Q64" s="116"/>
      <c r="R64" s="116"/>
      <c r="S64" s="116"/>
      <c r="T64" s="116"/>
      <c r="U64" s="92"/>
      <c r="V64" s="116"/>
      <c r="W64" s="116"/>
    </row>
    <row r="65" ht="33" customHeight="1" spans="1:23">
      <c r="A65" s="23"/>
      <c r="B65" s="23"/>
      <c r="C65" s="23" t="s">
        <v>254</v>
      </c>
      <c r="D65" s="23"/>
      <c r="E65" s="23"/>
      <c r="F65" s="23"/>
      <c r="G65" s="23"/>
      <c r="H65" s="23"/>
      <c r="I65" s="116">
        <v>2127889</v>
      </c>
      <c r="J65" s="116">
        <v>2127889</v>
      </c>
      <c r="K65" s="116">
        <v>2127889</v>
      </c>
      <c r="L65" s="116"/>
      <c r="M65" s="116"/>
      <c r="N65" s="116"/>
      <c r="O65" s="116"/>
      <c r="P65" s="116"/>
      <c r="Q65" s="116"/>
      <c r="R65" s="116"/>
      <c r="S65" s="116"/>
      <c r="T65" s="116"/>
      <c r="U65" s="92"/>
      <c r="V65" s="116"/>
      <c r="W65" s="116"/>
    </row>
    <row r="66" ht="33" customHeight="1" spans="1:23">
      <c r="A66" s="23" t="s">
        <v>226</v>
      </c>
      <c r="B66" s="115" t="s">
        <v>255</v>
      </c>
      <c r="C66" s="23" t="s">
        <v>254</v>
      </c>
      <c r="D66" s="23" t="s">
        <v>45</v>
      </c>
      <c r="E66" s="23" t="s">
        <v>98</v>
      </c>
      <c r="F66" s="23" t="s">
        <v>99</v>
      </c>
      <c r="G66" s="23" t="s">
        <v>204</v>
      </c>
      <c r="H66" s="23" t="s">
        <v>205</v>
      </c>
      <c r="I66" s="116">
        <v>250000</v>
      </c>
      <c r="J66" s="116">
        <v>250000</v>
      </c>
      <c r="K66" s="116">
        <v>250000</v>
      </c>
      <c r="L66" s="116"/>
      <c r="M66" s="116"/>
      <c r="N66" s="116"/>
      <c r="O66" s="116"/>
      <c r="P66" s="116"/>
      <c r="Q66" s="116"/>
      <c r="R66" s="116"/>
      <c r="S66" s="116"/>
      <c r="T66" s="116"/>
      <c r="U66" s="92"/>
      <c r="V66" s="116"/>
      <c r="W66" s="116"/>
    </row>
    <row r="67" ht="33" customHeight="1" spans="1:23">
      <c r="A67" s="23" t="s">
        <v>226</v>
      </c>
      <c r="B67" s="115" t="s">
        <v>255</v>
      </c>
      <c r="C67" s="23" t="s">
        <v>254</v>
      </c>
      <c r="D67" s="23" t="s">
        <v>45</v>
      </c>
      <c r="E67" s="23" t="s">
        <v>98</v>
      </c>
      <c r="F67" s="23" t="s">
        <v>99</v>
      </c>
      <c r="G67" s="23" t="s">
        <v>256</v>
      </c>
      <c r="H67" s="23" t="s">
        <v>257</v>
      </c>
      <c r="I67" s="116">
        <v>669945.15</v>
      </c>
      <c r="J67" s="116">
        <v>669945.15</v>
      </c>
      <c r="K67" s="116">
        <v>669945.15</v>
      </c>
      <c r="L67" s="116"/>
      <c r="M67" s="116"/>
      <c r="N67" s="116"/>
      <c r="O67" s="116"/>
      <c r="P67" s="116"/>
      <c r="Q67" s="116"/>
      <c r="R67" s="116"/>
      <c r="S67" s="116"/>
      <c r="T67" s="116"/>
      <c r="U67" s="92"/>
      <c r="V67" s="116"/>
      <c r="W67" s="116"/>
    </row>
    <row r="68" ht="33" customHeight="1" spans="1:23">
      <c r="A68" s="23" t="s">
        <v>226</v>
      </c>
      <c r="B68" s="115" t="s">
        <v>255</v>
      </c>
      <c r="C68" s="23" t="s">
        <v>254</v>
      </c>
      <c r="D68" s="23" t="s">
        <v>45</v>
      </c>
      <c r="E68" s="23" t="s">
        <v>98</v>
      </c>
      <c r="F68" s="23" t="s">
        <v>99</v>
      </c>
      <c r="G68" s="23" t="s">
        <v>210</v>
      </c>
      <c r="H68" s="23" t="s">
        <v>211</v>
      </c>
      <c r="I68" s="116">
        <v>1207943.85</v>
      </c>
      <c r="J68" s="116">
        <v>1207943.85</v>
      </c>
      <c r="K68" s="116">
        <v>1207943.85</v>
      </c>
      <c r="L68" s="116"/>
      <c r="M68" s="116"/>
      <c r="N68" s="116"/>
      <c r="O68" s="116"/>
      <c r="P68" s="116"/>
      <c r="Q68" s="116"/>
      <c r="R68" s="116"/>
      <c r="S68" s="116"/>
      <c r="T68" s="116"/>
      <c r="U68" s="92"/>
      <c r="V68" s="116"/>
      <c r="W68" s="116"/>
    </row>
    <row r="69" ht="33" customHeight="1" spans="1:23">
      <c r="A69" s="23"/>
      <c r="B69" s="23"/>
      <c r="C69" s="23" t="s">
        <v>258</v>
      </c>
      <c r="D69" s="23"/>
      <c r="E69" s="23"/>
      <c r="F69" s="23"/>
      <c r="G69" s="23"/>
      <c r="H69" s="23"/>
      <c r="I69" s="116">
        <v>145359.66</v>
      </c>
      <c r="J69" s="116"/>
      <c r="K69" s="116"/>
      <c r="L69" s="116"/>
      <c r="M69" s="116"/>
      <c r="N69" s="116">
        <v>145359.66</v>
      </c>
      <c r="O69" s="116"/>
      <c r="P69" s="116"/>
      <c r="Q69" s="116"/>
      <c r="R69" s="116"/>
      <c r="S69" s="116"/>
      <c r="T69" s="116"/>
      <c r="U69" s="92"/>
      <c r="V69" s="116"/>
      <c r="W69" s="116"/>
    </row>
    <row r="70" ht="33" customHeight="1" spans="1:23">
      <c r="A70" s="23" t="s">
        <v>240</v>
      </c>
      <c r="B70" s="115" t="s">
        <v>251</v>
      </c>
      <c r="C70" s="23" t="s">
        <v>250</v>
      </c>
      <c r="D70" s="23" t="s">
        <v>45</v>
      </c>
      <c r="E70" s="23" t="s">
        <v>90</v>
      </c>
      <c r="F70" s="23" t="s">
        <v>91</v>
      </c>
      <c r="G70" s="23" t="s">
        <v>244</v>
      </c>
      <c r="H70" s="23" t="s">
        <v>245</v>
      </c>
      <c r="I70" s="116">
        <v>10864.7</v>
      </c>
      <c r="J70" s="116"/>
      <c r="K70" s="116"/>
      <c r="L70" s="116"/>
      <c r="M70" s="116"/>
      <c r="N70" s="116">
        <v>10864.7</v>
      </c>
      <c r="O70" s="116"/>
      <c r="P70" s="116"/>
      <c r="Q70" s="116"/>
      <c r="R70" s="116"/>
      <c r="S70" s="116"/>
      <c r="T70" s="116"/>
      <c r="U70" s="92"/>
      <c r="V70" s="116"/>
      <c r="W70" s="116"/>
    </row>
    <row r="71" ht="33" customHeight="1" spans="1:23">
      <c r="A71" s="23" t="s">
        <v>240</v>
      </c>
      <c r="B71" s="115" t="s">
        <v>251</v>
      </c>
      <c r="C71" s="23" t="s">
        <v>250</v>
      </c>
      <c r="D71" s="23" t="s">
        <v>45</v>
      </c>
      <c r="E71" s="23" t="s">
        <v>90</v>
      </c>
      <c r="F71" s="23" t="s">
        <v>91</v>
      </c>
      <c r="G71" s="23" t="s">
        <v>194</v>
      </c>
      <c r="H71" s="23" t="s">
        <v>195</v>
      </c>
      <c r="I71" s="116">
        <v>38699.65</v>
      </c>
      <c r="J71" s="116"/>
      <c r="K71" s="116"/>
      <c r="L71" s="116"/>
      <c r="M71" s="116"/>
      <c r="N71" s="116">
        <v>38699.65</v>
      </c>
      <c r="O71" s="116"/>
      <c r="P71" s="116"/>
      <c r="Q71" s="116"/>
      <c r="R71" s="116"/>
      <c r="S71" s="116"/>
      <c r="T71" s="116"/>
      <c r="U71" s="92"/>
      <c r="V71" s="116"/>
      <c r="W71" s="116"/>
    </row>
    <row r="72" ht="33" customHeight="1" spans="1:23">
      <c r="A72" s="23" t="s">
        <v>240</v>
      </c>
      <c r="B72" s="115" t="s">
        <v>251</v>
      </c>
      <c r="C72" s="23" t="s">
        <v>250</v>
      </c>
      <c r="D72" s="23" t="s">
        <v>45</v>
      </c>
      <c r="E72" s="23" t="s">
        <v>98</v>
      </c>
      <c r="F72" s="23" t="s">
        <v>99</v>
      </c>
      <c r="G72" s="23" t="s">
        <v>244</v>
      </c>
      <c r="H72" s="23" t="s">
        <v>245</v>
      </c>
      <c r="I72" s="116">
        <v>95795.31</v>
      </c>
      <c r="J72" s="116"/>
      <c r="K72" s="116"/>
      <c r="L72" s="116"/>
      <c r="M72" s="116"/>
      <c r="N72" s="116">
        <v>95795.31</v>
      </c>
      <c r="O72" s="116"/>
      <c r="P72" s="116"/>
      <c r="Q72" s="116"/>
      <c r="R72" s="116"/>
      <c r="S72" s="116"/>
      <c r="T72" s="116"/>
      <c r="U72" s="92"/>
      <c r="V72" s="116"/>
      <c r="W72" s="116"/>
    </row>
    <row r="73" ht="33" customHeight="1" spans="1:23">
      <c r="A73" s="23"/>
      <c r="B73" s="23"/>
      <c r="C73" s="23" t="s">
        <v>259</v>
      </c>
      <c r="D73" s="23"/>
      <c r="E73" s="23"/>
      <c r="F73" s="23"/>
      <c r="G73" s="23"/>
      <c r="H73" s="23"/>
      <c r="I73" s="116">
        <v>1350000</v>
      </c>
      <c r="J73" s="116"/>
      <c r="K73" s="116"/>
      <c r="L73" s="116"/>
      <c r="M73" s="116"/>
      <c r="N73" s="116"/>
      <c r="O73" s="116"/>
      <c r="P73" s="116"/>
      <c r="Q73" s="116"/>
      <c r="R73" s="116">
        <v>1350000</v>
      </c>
      <c r="S73" s="116"/>
      <c r="T73" s="116"/>
      <c r="U73" s="92"/>
      <c r="V73" s="116"/>
      <c r="W73" s="116">
        <v>1350000</v>
      </c>
    </row>
    <row r="74" ht="33" customHeight="1" spans="1:23">
      <c r="A74" s="23" t="s">
        <v>240</v>
      </c>
      <c r="B74" s="115" t="s">
        <v>260</v>
      </c>
      <c r="C74" s="23" t="s">
        <v>259</v>
      </c>
      <c r="D74" s="23" t="s">
        <v>45</v>
      </c>
      <c r="E74" s="23" t="s">
        <v>98</v>
      </c>
      <c r="F74" s="23" t="s">
        <v>99</v>
      </c>
      <c r="G74" s="23" t="s">
        <v>171</v>
      </c>
      <c r="H74" s="23" t="s">
        <v>172</v>
      </c>
      <c r="I74" s="116">
        <v>50000</v>
      </c>
      <c r="J74" s="116"/>
      <c r="K74" s="116"/>
      <c r="L74" s="116"/>
      <c r="M74" s="116"/>
      <c r="N74" s="116"/>
      <c r="O74" s="116"/>
      <c r="P74" s="116"/>
      <c r="Q74" s="116"/>
      <c r="R74" s="116">
        <v>50000</v>
      </c>
      <c r="S74" s="116"/>
      <c r="T74" s="116"/>
      <c r="U74" s="92"/>
      <c r="V74" s="116"/>
      <c r="W74" s="116">
        <v>50000</v>
      </c>
    </row>
    <row r="75" ht="33" customHeight="1" spans="1:23">
      <c r="A75" s="23" t="s">
        <v>240</v>
      </c>
      <c r="B75" s="115" t="s">
        <v>260</v>
      </c>
      <c r="C75" s="23" t="s">
        <v>259</v>
      </c>
      <c r="D75" s="23" t="s">
        <v>45</v>
      </c>
      <c r="E75" s="23" t="s">
        <v>98</v>
      </c>
      <c r="F75" s="23" t="s">
        <v>99</v>
      </c>
      <c r="G75" s="23" t="s">
        <v>198</v>
      </c>
      <c r="H75" s="23" t="s">
        <v>199</v>
      </c>
      <c r="I75" s="116">
        <v>30000</v>
      </c>
      <c r="J75" s="116"/>
      <c r="K75" s="116"/>
      <c r="L75" s="116"/>
      <c r="M75" s="116"/>
      <c r="N75" s="116"/>
      <c r="O75" s="116"/>
      <c r="P75" s="116"/>
      <c r="Q75" s="116"/>
      <c r="R75" s="116">
        <v>30000</v>
      </c>
      <c r="S75" s="116"/>
      <c r="T75" s="116"/>
      <c r="U75" s="92"/>
      <c r="V75" s="116"/>
      <c r="W75" s="116">
        <v>30000</v>
      </c>
    </row>
    <row r="76" ht="33" customHeight="1" spans="1:23">
      <c r="A76" s="23" t="s">
        <v>240</v>
      </c>
      <c r="B76" s="115" t="s">
        <v>260</v>
      </c>
      <c r="C76" s="23" t="s">
        <v>259</v>
      </c>
      <c r="D76" s="23" t="s">
        <v>45</v>
      </c>
      <c r="E76" s="23" t="s">
        <v>98</v>
      </c>
      <c r="F76" s="23" t="s">
        <v>99</v>
      </c>
      <c r="G76" s="23" t="s">
        <v>206</v>
      </c>
      <c r="H76" s="23" t="s">
        <v>207</v>
      </c>
      <c r="I76" s="116">
        <v>25000</v>
      </c>
      <c r="J76" s="116"/>
      <c r="K76" s="116"/>
      <c r="L76" s="116"/>
      <c r="M76" s="116"/>
      <c r="N76" s="116"/>
      <c r="O76" s="116"/>
      <c r="P76" s="116"/>
      <c r="Q76" s="116"/>
      <c r="R76" s="116">
        <v>25000</v>
      </c>
      <c r="S76" s="116"/>
      <c r="T76" s="116"/>
      <c r="U76" s="92"/>
      <c r="V76" s="116"/>
      <c r="W76" s="116">
        <v>25000</v>
      </c>
    </row>
    <row r="77" ht="33" customHeight="1" spans="1:23">
      <c r="A77" s="23" t="s">
        <v>240</v>
      </c>
      <c r="B77" s="115" t="s">
        <v>260</v>
      </c>
      <c r="C77" s="23" t="s">
        <v>259</v>
      </c>
      <c r="D77" s="23" t="s">
        <v>45</v>
      </c>
      <c r="E77" s="23" t="s">
        <v>98</v>
      </c>
      <c r="F77" s="23" t="s">
        <v>99</v>
      </c>
      <c r="G77" s="23" t="s">
        <v>208</v>
      </c>
      <c r="H77" s="23" t="s">
        <v>209</v>
      </c>
      <c r="I77" s="116">
        <v>116736</v>
      </c>
      <c r="J77" s="116"/>
      <c r="K77" s="116"/>
      <c r="L77" s="116"/>
      <c r="M77" s="116"/>
      <c r="N77" s="116"/>
      <c r="O77" s="116"/>
      <c r="P77" s="116"/>
      <c r="Q77" s="116"/>
      <c r="R77" s="116">
        <v>116736</v>
      </c>
      <c r="S77" s="116"/>
      <c r="T77" s="116"/>
      <c r="U77" s="92"/>
      <c r="V77" s="116"/>
      <c r="W77" s="116">
        <v>116736</v>
      </c>
    </row>
    <row r="78" ht="33" customHeight="1" spans="1:23">
      <c r="A78" s="23" t="s">
        <v>240</v>
      </c>
      <c r="B78" s="115" t="s">
        <v>260</v>
      </c>
      <c r="C78" s="23" t="s">
        <v>259</v>
      </c>
      <c r="D78" s="23" t="s">
        <v>45</v>
      </c>
      <c r="E78" s="23" t="s">
        <v>98</v>
      </c>
      <c r="F78" s="23" t="s">
        <v>99</v>
      </c>
      <c r="G78" s="23" t="s">
        <v>210</v>
      </c>
      <c r="H78" s="23" t="s">
        <v>211</v>
      </c>
      <c r="I78" s="116">
        <v>62376.2</v>
      </c>
      <c r="J78" s="116"/>
      <c r="K78" s="116"/>
      <c r="L78" s="116"/>
      <c r="M78" s="116"/>
      <c r="N78" s="116"/>
      <c r="O78" s="116"/>
      <c r="P78" s="116"/>
      <c r="Q78" s="116"/>
      <c r="R78" s="116">
        <v>62376.2</v>
      </c>
      <c r="S78" s="116"/>
      <c r="T78" s="116"/>
      <c r="U78" s="92"/>
      <c r="V78" s="116"/>
      <c r="W78" s="116">
        <v>62376.2</v>
      </c>
    </row>
    <row r="79" ht="33" customHeight="1" spans="1:23">
      <c r="A79" s="23" t="s">
        <v>240</v>
      </c>
      <c r="B79" s="115" t="s">
        <v>260</v>
      </c>
      <c r="C79" s="23" t="s">
        <v>259</v>
      </c>
      <c r="D79" s="23" t="s">
        <v>45</v>
      </c>
      <c r="E79" s="23" t="s">
        <v>98</v>
      </c>
      <c r="F79" s="23" t="s">
        <v>99</v>
      </c>
      <c r="G79" s="23" t="s">
        <v>261</v>
      </c>
      <c r="H79" s="23" t="s">
        <v>262</v>
      </c>
      <c r="I79" s="116">
        <v>39900</v>
      </c>
      <c r="J79" s="116"/>
      <c r="K79" s="116"/>
      <c r="L79" s="116"/>
      <c r="M79" s="116"/>
      <c r="N79" s="116"/>
      <c r="O79" s="116"/>
      <c r="P79" s="116"/>
      <c r="Q79" s="116"/>
      <c r="R79" s="116">
        <v>39900</v>
      </c>
      <c r="S79" s="116"/>
      <c r="T79" s="116"/>
      <c r="U79" s="92"/>
      <c r="V79" s="116"/>
      <c r="W79" s="116">
        <v>39900</v>
      </c>
    </row>
    <row r="80" ht="33" customHeight="1" spans="1:23">
      <c r="A80" s="23" t="s">
        <v>240</v>
      </c>
      <c r="B80" s="115" t="s">
        <v>260</v>
      </c>
      <c r="C80" s="23" t="s">
        <v>259</v>
      </c>
      <c r="D80" s="23" t="s">
        <v>45</v>
      </c>
      <c r="E80" s="23" t="s">
        <v>98</v>
      </c>
      <c r="F80" s="23" t="s">
        <v>99</v>
      </c>
      <c r="G80" s="23" t="s">
        <v>212</v>
      </c>
      <c r="H80" s="23" t="s">
        <v>213</v>
      </c>
      <c r="I80" s="116">
        <v>10000</v>
      </c>
      <c r="J80" s="116"/>
      <c r="K80" s="116"/>
      <c r="L80" s="116"/>
      <c r="M80" s="116"/>
      <c r="N80" s="116"/>
      <c r="O80" s="116"/>
      <c r="P80" s="116"/>
      <c r="Q80" s="116"/>
      <c r="R80" s="116">
        <v>10000</v>
      </c>
      <c r="S80" s="116"/>
      <c r="T80" s="116"/>
      <c r="U80" s="92"/>
      <c r="V80" s="116"/>
      <c r="W80" s="116">
        <v>10000</v>
      </c>
    </row>
    <row r="81" ht="33" customHeight="1" spans="1:23">
      <c r="A81" s="23" t="s">
        <v>240</v>
      </c>
      <c r="B81" s="115" t="s">
        <v>260</v>
      </c>
      <c r="C81" s="23" t="s">
        <v>259</v>
      </c>
      <c r="D81" s="23" t="s">
        <v>45</v>
      </c>
      <c r="E81" s="23" t="s">
        <v>98</v>
      </c>
      <c r="F81" s="23" t="s">
        <v>99</v>
      </c>
      <c r="G81" s="23" t="s">
        <v>263</v>
      </c>
      <c r="H81" s="23" t="s">
        <v>143</v>
      </c>
      <c r="I81" s="116">
        <v>13000</v>
      </c>
      <c r="J81" s="116"/>
      <c r="K81" s="116"/>
      <c r="L81" s="116"/>
      <c r="M81" s="116"/>
      <c r="N81" s="116"/>
      <c r="O81" s="116"/>
      <c r="P81" s="116"/>
      <c r="Q81" s="116"/>
      <c r="R81" s="116">
        <v>13000</v>
      </c>
      <c r="S81" s="116"/>
      <c r="T81" s="116"/>
      <c r="U81" s="92"/>
      <c r="V81" s="116"/>
      <c r="W81" s="116">
        <v>13000</v>
      </c>
    </row>
    <row r="82" ht="33" customHeight="1" spans="1:23">
      <c r="A82" s="23" t="s">
        <v>240</v>
      </c>
      <c r="B82" s="115" t="s">
        <v>260</v>
      </c>
      <c r="C82" s="23" t="s">
        <v>259</v>
      </c>
      <c r="D82" s="23" t="s">
        <v>45</v>
      </c>
      <c r="E82" s="23" t="s">
        <v>98</v>
      </c>
      <c r="F82" s="23" t="s">
        <v>99</v>
      </c>
      <c r="G82" s="23" t="s">
        <v>237</v>
      </c>
      <c r="H82" s="23" t="s">
        <v>238</v>
      </c>
      <c r="I82" s="116">
        <v>70051.68</v>
      </c>
      <c r="J82" s="116"/>
      <c r="K82" s="116"/>
      <c r="L82" s="116"/>
      <c r="M82" s="116"/>
      <c r="N82" s="116"/>
      <c r="O82" s="116"/>
      <c r="P82" s="116"/>
      <c r="Q82" s="116"/>
      <c r="R82" s="116">
        <v>70051.68</v>
      </c>
      <c r="S82" s="116"/>
      <c r="T82" s="116"/>
      <c r="U82" s="92"/>
      <c r="V82" s="116"/>
      <c r="W82" s="116">
        <v>70051.68</v>
      </c>
    </row>
    <row r="83" ht="33" customHeight="1" spans="1:23">
      <c r="A83" s="23" t="s">
        <v>240</v>
      </c>
      <c r="B83" s="115" t="s">
        <v>260</v>
      </c>
      <c r="C83" s="23" t="s">
        <v>259</v>
      </c>
      <c r="D83" s="23" t="s">
        <v>45</v>
      </c>
      <c r="E83" s="23" t="s">
        <v>98</v>
      </c>
      <c r="F83" s="23" t="s">
        <v>99</v>
      </c>
      <c r="G83" s="23" t="s">
        <v>214</v>
      </c>
      <c r="H83" s="23" t="s">
        <v>215</v>
      </c>
      <c r="I83" s="116">
        <v>120000</v>
      </c>
      <c r="J83" s="116"/>
      <c r="K83" s="116"/>
      <c r="L83" s="116"/>
      <c r="M83" s="116"/>
      <c r="N83" s="116"/>
      <c r="O83" s="116"/>
      <c r="P83" s="116"/>
      <c r="Q83" s="116"/>
      <c r="R83" s="116">
        <v>120000</v>
      </c>
      <c r="S83" s="116"/>
      <c r="T83" s="116"/>
      <c r="U83" s="92"/>
      <c r="V83" s="116"/>
      <c r="W83" s="116">
        <v>120000</v>
      </c>
    </row>
    <row r="84" ht="33" customHeight="1" spans="1:23">
      <c r="A84" s="23" t="s">
        <v>240</v>
      </c>
      <c r="B84" s="115" t="s">
        <v>260</v>
      </c>
      <c r="C84" s="23" t="s">
        <v>259</v>
      </c>
      <c r="D84" s="23" t="s">
        <v>45</v>
      </c>
      <c r="E84" s="23" t="s">
        <v>98</v>
      </c>
      <c r="F84" s="23" t="s">
        <v>99</v>
      </c>
      <c r="G84" s="23" t="s">
        <v>187</v>
      </c>
      <c r="H84" s="23" t="s">
        <v>188</v>
      </c>
      <c r="I84" s="116">
        <v>50000</v>
      </c>
      <c r="J84" s="116"/>
      <c r="K84" s="116"/>
      <c r="L84" s="116"/>
      <c r="M84" s="116"/>
      <c r="N84" s="116"/>
      <c r="O84" s="116"/>
      <c r="P84" s="116"/>
      <c r="Q84" s="116"/>
      <c r="R84" s="116">
        <v>50000</v>
      </c>
      <c r="S84" s="116"/>
      <c r="T84" s="116"/>
      <c r="U84" s="92"/>
      <c r="V84" s="116"/>
      <c r="W84" s="116">
        <v>50000</v>
      </c>
    </row>
    <row r="85" ht="33" customHeight="1" spans="1:23">
      <c r="A85" s="23" t="s">
        <v>240</v>
      </c>
      <c r="B85" s="115" t="s">
        <v>260</v>
      </c>
      <c r="C85" s="23" t="s">
        <v>259</v>
      </c>
      <c r="D85" s="23" t="s">
        <v>45</v>
      </c>
      <c r="E85" s="23" t="s">
        <v>98</v>
      </c>
      <c r="F85" s="23" t="s">
        <v>99</v>
      </c>
      <c r="G85" s="23" t="s">
        <v>194</v>
      </c>
      <c r="H85" s="23" t="s">
        <v>195</v>
      </c>
      <c r="I85" s="116">
        <v>123786.12</v>
      </c>
      <c r="J85" s="116"/>
      <c r="K85" s="116"/>
      <c r="L85" s="116"/>
      <c r="M85" s="116"/>
      <c r="N85" s="116"/>
      <c r="O85" s="116"/>
      <c r="P85" s="116"/>
      <c r="Q85" s="116"/>
      <c r="R85" s="116">
        <v>123786.12</v>
      </c>
      <c r="S85" s="116"/>
      <c r="T85" s="116"/>
      <c r="U85" s="92"/>
      <c r="V85" s="116"/>
      <c r="W85" s="116">
        <v>123786.12</v>
      </c>
    </row>
    <row r="86" ht="33" customHeight="1" spans="1:23">
      <c r="A86" s="23" t="s">
        <v>240</v>
      </c>
      <c r="B86" s="115" t="s">
        <v>260</v>
      </c>
      <c r="C86" s="23" t="s">
        <v>259</v>
      </c>
      <c r="D86" s="23" t="s">
        <v>45</v>
      </c>
      <c r="E86" s="23" t="s">
        <v>98</v>
      </c>
      <c r="F86" s="23" t="s">
        <v>99</v>
      </c>
      <c r="G86" s="23" t="s">
        <v>246</v>
      </c>
      <c r="H86" s="23" t="s">
        <v>247</v>
      </c>
      <c r="I86" s="116">
        <v>639150</v>
      </c>
      <c r="J86" s="116"/>
      <c r="K86" s="116"/>
      <c r="L86" s="116"/>
      <c r="M86" s="116"/>
      <c r="N86" s="116"/>
      <c r="O86" s="116"/>
      <c r="P86" s="116"/>
      <c r="Q86" s="116"/>
      <c r="R86" s="116">
        <v>639150</v>
      </c>
      <c r="S86" s="116"/>
      <c r="T86" s="116"/>
      <c r="U86" s="92"/>
      <c r="V86" s="116"/>
      <c r="W86" s="116">
        <v>639150</v>
      </c>
    </row>
    <row r="87" ht="18.75" customHeight="1" spans="1:23">
      <c r="A87" s="31" t="s">
        <v>114</v>
      </c>
      <c r="B87" s="32"/>
      <c r="C87" s="32"/>
      <c r="D87" s="32"/>
      <c r="E87" s="32"/>
      <c r="F87" s="32"/>
      <c r="G87" s="32"/>
      <c r="H87" s="33"/>
      <c r="I87" s="116">
        <v>16112654.86</v>
      </c>
      <c r="J87" s="116">
        <v>14573037</v>
      </c>
      <c r="K87" s="116">
        <v>13858537</v>
      </c>
      <c r="L87" s="116"/>
      <c r="M87" s="116"/>
      <c r="N87" s="116">
        <v>189617.86</v>
      </c>
      <c r="O87" s="116"/>
      <c r="P87" s="116"/>
      <c r="Q87" s="116"/>
      <c r="R87" s="116">
        <v>1350000</v>
      </c>
      <c r="S87" s="116"/>
      <c r="T87" s="116"/>
      <c r="U87" s="92"/>
      <c r="V87" s="116"/>
      <c r="W87" s="116">
        <v>1350000</v>
      </c>
    </row>
  </sheetData>
  <mergeCells count="28">
    <mergeCell ref="A2:W2"/>
    <mergeCell ref="A3:I3"/>
    <mergeCell ref="J4:M4"/>
    <mergeCell ref="N4:P4"/>
    <mergeCell ref="R4:W4"/>
    <mergeCell ref="J5:K5"/>
    <mergeCell ref="A87:H8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5"/>
  <sheetViews>
    <sheetView showZeros="0" tabSelected="1" topLeftCell="A33" workbookViewId="0">
      <selection activeCell="K36" sqref="K36"/>
    </sheetView>
  </sheetViews>
  <sheetFormatPr defaultColWidth="9.14166666666667" defaultRowHeight="12" customHeight="1"/>
  <cols>
    <col min="1" max="1" width="17.575" customWidth="1"/>
    <col min="2" max="2" width="50.275" customWidth="1"/>
    <col min="3" max="3" width="13.575" customWidth="1"/>
    <col min="4" max="4" width="15.575" customWidth="1"/>
    <col min="5" max="5" width="19.6916666666667" customWidth="1"/>
    <col min="6" max="7" width="9.575" customWidth="1"/>
    <col min="8" max="8" width="9.28333333333333" customWidth="1"/>
    <col min="9" max="9" width="11.575" customWidth="1"/>
    <col min="10" max="10" width="38.4166666666667" customWidth="1"/>
  </cols>
  <sheetData>
    <row r="1" ht="15" customHeight="1" spans="1:10">
      <c r="J1" s="47" t="s">
        <v>264</v>
      </c>
    </row>
    <row r="2" ht="28.5" customHeight="1" spans="1:10">
      <c r="A2" s="48" t="s">
        <v>265</v>
      </c>
      <c r="B2" s="27"/>
      <c r="C2" s="27"/>
      <c r="D2" s="27"/>
      <c r="E2" s="27"/>
      <c r="F2" s="49"/>
      <c r="G2" s="27"/>
      <c r="H2" s="49"/>
      <c r="I2" s="49"/>
      <c r="J2" s="27"/>
    </row>
    <row r="3" ht="21" customHeight="1" spans="1:10">
      <c r="A3" s="4" t="str">
        <f>"单位名称："&amp;"云南省测绘资料档案馆（云南省基础地理信息中心）"</f>
        <v>单位名称：云南省测绘资料档案馆（云南省基础地理信息中心）</v>
      </c>
    </row>
    <row r="4" ht="51" customHeight="1" spans="1:10">
      <c r="A4" s="50" t="s">
        <v>266</v>
      </c>
      <c r="B4" s="50" t="s">
        <v>267</v>
      </c>
      <c r="C4" s="50" t="s">
        <v>268</v>
      </c>
      <c r="D4" s="50" t="s">
        <v>269</v>
      </c>
      <c r="E4" s="50" t="s">
        <v>270</v>
      </c>
      <c r="F4" s="51" t="s">
        <v>271</v>
      </c>
      <c r="G4" s="50" t="s">
        <v>272</v>
      </c>
      <c r="H4" s="51" t="s">
        <v>273</v>
      </c>
      <c r="I4" s="51" t="s">
        <v>274</v>
      </c>
      <c r="J4" s="50" t="s">
        <v>275</v>
      </c>
    </row>
    <row r="5" ht="21" customHeight="1" spans="1:10">
      <c r="A5" s="50">
        <v>1</v>
      </c>
      <c r="B5" s="50">
        <v>2</v>
      </c>
      <c r="C5" s="50">
        <v>3</v>
      </c>
      <c r="D5" s="50">
        <v>4</v>
      </c>
      <c r="E5" s="50">
        <v>5</v>
      </c>
      <c r="F5" s="51">
        <v>6</v>
      </c>
      <c r="G5" s="50">
        <v>7</v>
      </c>
      <c r="H5" s="51">
        <v>8</v>
      </c>
      <c r="I5" s="51">
        <v>9</v>
      </c>
      <c r="J5" s="50">
        <v>10</v>
      </c>
    </row>
    <row r="6" ht="51" customHeight="1" spans="1:10">
      <c r="A6" s="52" t="s">
        <v>45</v>
      </c>
      <c r="B6" s="53"/>
      <c r="C6" s="53"/>
      <c r="D6" s="53"/>
      <c r="E6" s="54"/>
      <c r="F6" s="55"/>
      <c r="G6" s="54"/>
      <c r="H6" s="55"/>
      <c r="I6" s="55"/>
      <c r="J6" s="54"/>
    </row>
    <row r="7" ht="47.25" customHeight="1" spans="1:10">
      <c r="A7" s="110" t="s">
        <v>248</v>
      </c>
      <c r="B7" s="56" t="s">
        <v>276</v>
      </c>
      <c r="C7" s="56" t="s">
        <v>277</v>
      </c>
      <c r="D7" s="56" t="s">
        <v>278</v>
      </c>
      <c r="E7" s="52" t="s">
        <v>279</v>
      </c>
      <c r="F7" s="56" t="s">
        <v>280</v>
      </c>
      <c r="G7" s="52" t="s">
        <v>281</v>
      </c>
      <c r="H7" s="56" t="s">
        <v>282</v>
      </c>
      <c r="I7" s="56" t="s">
        <v>283</v>
      </c>
      <c r="J7" s="57" t="s">
        <v>284</v>
      </c>
    </row>
    <row r="8" ht="47.25" customHeight="1" spans="1:10">
      <c r="A8" s="110" t="s">
        <v>248</v>
      </c>
      <c r="B8" s="56" t="s">
        <v>285</v>
      </c>
      <c r="C8" s="56" t="s">
        <v>277</v>
      </c>
      <c r="D8" s="56" t="s">
        <v>278</v>
      </c>
      <c r="E8" s="52" t="s">
        <v>286</v>
      </c>
      <c r="F8" s="56" t="s">
        <v>280</v>
      </c>
      <c r="G8" s="52" t="s">
        <v>287</v>
      </c>
      <c r="H8" s="56" t="s">
        <v>288</v>
      </c>
      <c r="I8" s="56" t="s">
        <v>283</v>
      </c>
      <c r="J8" s="57" t="s">
        <v>289</v>
      </c>
    </row>
    <row r="9" ht="47.25" customHeight="1" spans="1:10">
      <c r="A9" s="110" t="s">
        <v>248</v>
      </c>
      <c r="B9" s="56" t="s">
        <v>285</v>
      </c>
      <c r="C9" s="56" t="s">
        <v>277</v>
      </c>
      <c r="D9" s="56" t="s">
        <v>290</v>
      </c>
      <c r="E9" s="52" t="s">
        <v>291</v>
      </c>
      <c r="F9" s="56" t="s">
        <v>280</v>
      </c>
      <c r="G9" s="52" t="s">
        <v>292</v>
      </c>
      <c r="H9" s="56" t="s">
        <v>293</v>
      </c>
      <c r="I9" s="56" t="s">
        <v>283</v>
      </c>
      <c r="J9" s="57" t="s">
        <v>294</v>
      </c>
    </row>
    <row r="10" ht="47.25" customHeight="1" spans="1:10">
      <c r="A10" s="110" t="s">
        <v>248</v>
      </c>
      <c r="B10" s="56" t="s">
        <v>285</v>
      </c>
      <c r="C10" s="56" t="s">
        <v>277</v>
      </c>
      <c r="D10" s="56" t="s">
        <v>290</v>
      </c>
      <c r="E10" s="52" t="s">
        <v>295</v>
      </c>
      <c r="F10" s="56" t="s">
        <v>296</v>
      </c>
      <c r="G10" s="52" t="s">
        <v>297</v>
      </c>
      <c r="H10" s="56" t="s">
        <v>293</v>
      </c>
      <c r="I10" s="56" t="s">
        <v>283</v>
      </c>
      <c r="J10" s="57" t="s">
        <v>298</v>
      </c>
    </row>
    <row r="11" ht="47.25" customHeight="1" spans="1:10">
      <c r="A11" s="110" t="s">
        <v>248</v>
      </c>
      <c r="B11" s="56" t="s">
        <v>285</v>
      </c>
      <c r="C11" s="56" t="s">
        <v>277</v>
      </c>
      <c r="D11" s="56" t="s">
        <v>290</v>
      </c>
      <c r="E11" s="52" t="s">
        <v>299</v>
      </c>
      <c r="F11" s="56" t="s">
        <v>296</v>
      </c>
      <c r="G11" s="52" t="s">
        <v>297</v>
      </c>
      <c r="H11" s="56" t="s">
        <v>293</v>
      </c>
      <c r="I11" s="56" t="s">
        <v>283</v>
      </c>
      <c r="J11" s="57" t="s">
        <v>300</v>
      </c>
    </row>
    <row r="12" ht="47.25" customHeight="1" spans="1:10">
      <c r="A12" s="110" t="s">
        <v>248</v>
      </c>
      <c r="B12" s="56" t="s">
        <v>285</v>
      </c>
      <c r="C12" s="56" t="s">
        <v>277</v>
      </c>
      <c r="D12" s="56" t="s">
        <v>301</v>
      </c>
      <c r="E12" s="52" t="s">
        <v>302</v>
      </c>
      <c r="F12" s="56" t="s">
        <v>303</v>
      </c>
      <c r="G12" s="52" t="s">
        <v>136</v>
      </c>
      <c r="H12" s="56" t="s">
        <v>304</v>
      </c>
      <c r="I12" s="56" t="s">
        <v>283</v>
      </c>
      <c r="J12" s="57" t="s">
        <v>305</v>
      </c>
    </row>
    <row r="13" ht="47.25" customHeight="1" spans="1:10">
      <c r="A13" s="110" t="s">
        <v>248</v>
      </c>
      <c r="B13" s="56" t="s">
        <v>285</v>
      </c>
      <c r="C13" s="56" t="s">
        <v>306</v>
      </c>
      <c r="D13" s="56" t="s">
        <v>307</v>
      </c>
      <c r="E13" s="52" t="s">
        <v>308</v>
      </c>
      <c r="F13" s="56" t="s">
        <v>296</v>
      </c>
      <c r="G13" s="52" t="s">
        <v>297</v>
      </c>
      <c r="H13" s="56" t="s">
        <v>293</v>
      </c>
      <c r="I13" s="56" t="s">
        <v>283</v>
      </c>
      <c r="J13" s="57" t="s">
        <v>309</v>
      </c>
    </row>
    <row r="14" ht="47.25" customHeight="1" spans="1:10">
      <c r="A14" s="110" t="s">
        <v>248</v>
      </c>
      <c r="B14" s="56" t="s">
        <v>285</v>
      </c>
      <c r="C14" s="56" t="s">
        <v>310</v>
      </c>
      <c r="D14" s="56" t="s">
        <v>311</v>
      </c>
      <c r="E14" s="52" t="s">
        <v>312</v>
      </c>
      <c r="F14" s="56" t="s">
        <v>280</v>
      </c>
      <c r="G14" s="52" t="s">
        <v>313</v>
      </c>
      <c r="H14" s="56" t="s">
        <v>293</v>
      </c>
      <c r="I14" s="56" t="s">
        <v>283</v>
      </c>
      <c r="J14" s="57" t="s">
        <v>314</v>
      </c>
    </row>
    <row r="15" ht="47.25" customHeight="1" spans="1:10">
      <c r="A15" s="110" t="s">
        <v>250</v>
      </c>
      <c r="B15" s="56" t="s">
        <v>315</v>
      </c>
      <c r="C15" s="56" t="s">
        <v>277</v>
      </c>
      <c r="D15" s="56" t="s">
        <v>278</v>
      </c>
      <c r="E15" s="52" t="s">
        <v>316</v>
      </c>
      <c r="F15" s="56" t="s">
        <v>296</v>
      </c>
      <c r="G15" s="52" t="s">
        <v>297</v>
      </c>
      <c r="H15" s="56" t="s">
        <v>293</v>
      </c>
      <c r="I15" s="56" t="s">
        <v>283</v>
      </c>
      <c r="J15" s="57" t="s">
        <v>317</v>
      </c>
    </row>
    <row r="16" ht="47.25" customHeight="1" spans="1:10">
      <c r="A16" s="110" t="s">
        <v>250</v>
      </c>
      <c r="B16" s="56" t="s">
        <v>318</v>
      </c>
      <c r="C16" s="56" t="s">
        <v>277</v>
      </c>
      <c r="D16" s="56" t="s">
        <v>278</v>
      </c>
      <c r="E16" s="52" t="s">
        <v>319</v>
      </c>
      <c r="F16" s="56" t="s">
        <v>280</v>
      </c>
      <c r="G16" s="52" t="s">
        <v>132</v>
      </c>
      <c r="H16" s="56" t="s">
        <v>320</v>
      </c>
      <c r="I16" s="56" t="s">
        <v>283</v>
      </c>
      <c r="J16" s="57" t="s">
        <v>321</v>
      </c>
    </row>
    <row r="17" ht="78.65" customHeight="1" spans="1:10">
      <c r="A17" s="110" t="s">
        <v>250</v>
      </c>
      <c r="B17" s="56" t="s">
        <v>318</v>
      </c>
      <c r="C17" s="56" t="s">
        <v>277</v>
      </c>
      <c r="D17" s="56" t="s">
        <v>278</v>
      </c>
      <c r="E17" s="52" t="s">
        <v>322</v>
      </c>
      <c r="F17" s="56" t="s">
        <v>296</v>
      </c>
      <c r="G17" s="52" t="s">
        <v>323</v>
      </c>
      <c r="H17" s="56" t="s">
        <v>324</v>
      </c>
      <c r="I17" s="56" t="s">
        <v>283</v>
      </c>
      <c r="J17" s="57" t="s">
        <v>325</v>
      </c>
    </row>
    <row r="18" ht="47.15" customHeight="1" spans="1:10">
      <c r="A18" s="110" t="s">
        <v>250</v>
      </c>
      <c r="B18" s="56" t="s">
        <v>318</v>
      </c>
      <c r="C18" s="56" t="s">
        <v>277</v>
      </c>
      <c r="D18" s="56" t="s">
        <v>278</v>
      </c>
      <c r="E18" s="52" t="s">
        <v>326</v>
      </c>
      <c r="F18" s="56" t="s">
        <v>280</v>
      </c>
      <c r="G18" s="52" t="s">
        <v>327</v>
      </c>
      <c r="H18" s="56" t="s">
        <v>293</v>
      </c>
      <c r="I18" s="56" t="s">
        <v>283</v>
      </c>
      <c r="J18" s="57" t="s">
        <v>328</v>
      </c>
    </row>
    <row r="19" ht="100.4" customHeight="1" spans="1:10">
      <c r="A19" s="110" t="s">
        <v>250</v>
      </c>
      <c r="B19" s="56" t="s">
        <v>318</v>
      </c>
      <c r="C19" s="56" t="s">
        <v>277</v>
      </c>
      <c r="D19" s="56" t="s">
        <v>290</v>
      </c>
      <c r="E19" s="52" t="s">
        <v>329</v>
      </c>
      <c r="F19" s="56" t="s">
        <v>296</v>
      </c>
      <c r="G19" s="52" t="s">
        <v>297</v>
      </c>
      <c r="H19" s="56" t="s">
        <v>293</v>
      </c>
      <c r="I19" s="56" t="s">
        <v>283</v>
      </c>
      <c r="J19" s="57" t="s">
        <v>330</v>
      </c>
    </row>
    <row r="20" ht="48.65" customHeight="1" spans="1:10">
      <c r="A20" s="110" t="s">
        <v>250</v>
      </c>
      <c r="B20" s="56" t="s">
        <v>318</v>
      </c>
      <c r="C20" s="56" t="s">
        <v>277</v>
      </c>
      <c r="D20" s="56" t="s">
        <v>301</v>
      </c>
      <c r="E20" s="52" t="s">
        <v>331</v>
      </c>
      <c r="F20" s="56" t="s">
        <v>303</v>
      </c>
      <c r="G20" s="52" t="s">
        <v>332</v>
      </c>
      <c r="H20" s="56"/>
      <c r="I20" s="56" t="s">
        <v>333</v>
      </c>
      <c r="J20" s="57" t="s">
        <v>334</v>
      </c>
    </row>
    <row r="21" ht="47.25" customHeight="1" spans="1:10">
      <c r="A21" s="110" t="s">
        <v>250</v>
      </c>
      <c r="B21" s="56" t="s">
        <v>318</v>
      </c>
      <c r="C21" s="56" t="s">
        <v>306</v>
      </c>
      <c r="D21" s="56" t="s">
        <v>307</v>
      </c>
      <c r="E21" s="52" t="s">
        <v>335</v>
      </c>
      <c r="F21" s="56" t="s">
        <v>280</v>
      </c>
      <c r="G21" s="52" t="s">
        <v>336</v>
      </c>
      <c r="H21" s="56" t="s">
        <v>337</v>
      </c>
      <c r="I21" s="56" t="s">
        <v>283</v>
      </c>
      <c r="J21" s="57" t="s">
        <v>338</v>
      </c>
    </row>
    <row r="22" ht="47.25" customHeight="1" spans="1:10">
      <c r="A22" s="110" t="s">
        <v>250</v>
      </c>
      <c r="B22" s="56" t="s">
        <v>318</v>
      </c>
      <c r="C22" s="56" t="s">
        <v>310</v>
      </c>
      <c r="D22" s="56" t="s">
        <v>311</v>
      </c>
      <c r="E22" s="52" t="s">
        <v>339</v>
      </c>
      <c r="F22" s="56" t="s">
        <v>280</v>
      </c>
      <c r="G22" s="52" t="s">
        <v>340</v>
      </c>
      <c r="H22" s="56" t="s">
        <v>293</v>
      </c>
      <c r="I22" s="56" t="s">
        <v>283</v>
      </c>
      <c r="J22" s="57" t="s">
        <v>341</v>
      </c>
    </row>
    <row r="23" ht="47.25" customHeight="1" spans="1:10">
      <c r="A23" s="110" t="s">
        <v>254</v>
      </c>
      <c r="B23" s="56" t="s">
        <v>342</v>
      </c>
      <c r="C23" s="56" t="s">
        <v>277</v>
      </c>
      <c r="D23" s="56" t="s">
        <v>278</v>
      </c>
      <c r="E23" s="52" t="s">
        <v>343</v>
      </c>
      <c r="F23" s="56" t="s">
        <v>280</v>
      </c>
      <c r="G23" s="52" t="s">
        <v>297</v>
      </c>
      <c r="H23" s="56" t="s">
        <v>337</v>
      </c>
      <c r="I23" s="56" t="s">
        <v>283</v>
      </c>
      <c r="J23" s="57" t="s">
        <v>344</v>
      </c>
    </row>
    <row r="24" ht="59.15" customHeight="1" spans="1:10">
      <c r="A24" s="110" t="s">
        <v>254</v>
      </c>
      <c r="B24" s="56" t="s">
        <v>345</v>
      </c>
      <c r="C24" s="56" t="s">
        <v>277</v>
      </c>
      <c r="D24" s="56" t="s">
        <v>278</v>
      </c>
      <c r="E24" s="52" t="s">
        <v>346</v>
      </c>
      <c r="F24" s="56" t="s">
        <v>296</v>
      </c>
      <c r="G24" s="52" t="s">
        <v>297</v>
      </c>
      <c r="H24" s="56" t="s">
        <v>293</v>
      </c>
      <c r="I24" s="56" t="s">
        <v>283</v>
      </c>
      <c r="J24" s="57" t="s">
        <v>347</v>
      </c>
    </row>
    <row r="25" ht="53.9" customHeight="1" spans="1:10">
      <c r="A25" s="110" t="s">
        <v>254</v>
      </c>
      <c r="B25" s="56" t="s">
        <v>345</v>
      </c>
      <c r="C25" s="56" t="s">
        <v>277</v>
      </c>
      <c r="D25" s="56" t="s">
        <v>278</v>
      </c>
      <c r="E25" s="52" t="s">
        <v>348</v>
      </c>
      <c r="F25" s="56" t="s">
        <v>280</v>
      </c>
      <c r="G25" s="52" t="s">
        <v>349</v>
      </c>
      <c r="H25" s="56" t="s">
        <v>350</v>
      </c>
      <c r="I25" s="56" t="s">
        <v>283</v>
      </c>
      <c r="J25" s="57" t="s">
        <v>351</v>
      </c>
    </row>
    <row r="26" ht="60.65" customHeight="1" spans="1:10">
      <c r="A26" s="110" t="s">
        <v>254</v>
      </c>
      <c r="B26" s="56" t="s">
        <v>345</v>
      </c>
      <c r="C26" s="56" t="s">
        <v>277</v>
      </c>
      <c r="D26" s="56" t="s">
        <v>290</v>
      </c>
      <c r="E26" s="52" t="s">
        <v>352</v>
      </c>
      <c r="F26" s="56" t="s">
        <v>280</v>
      </c>
      <c r="G26" s="52" t="s">
        <v>353</v>
      </c>
      <c r="H26" s="56" t="s">
        <v>293</v>
      </c>
      <c r="I26" s="56" t="s">
        <v>283</v>
      </c>
      <c r="J26" s="57" t="s">
        <v>354</v>
      </c>
    </row>
    <row r="27" ht="47.25" customHeight="1" spans="1:10">
      <c r="A27" s="110" t="s">
        <v>254</v>
      </c>
      <c r="B27" s="56" t="s">
        <v>345</v>
      </c>
      <c r="C27" s="56" t="s">
        <v>306</v>
      </c>
      <c r="D27" s="56" t="s">
        <v>307</v>
      </c>
      <c r="E27" s="52" t="s">
        <v>355</v>
      </c>
      <c r="F27" s="56" t="s">
        <v>280</v>
      </c>
      <c r="G27" s="52" t="s">
        <v>356</v>
      </c>
      <c r="H27" s="56" t="s">
        <v>357</v>
      </c>
      <c r="I27" s="56" t="s">
        <v>283</v>
      </c>
      <c r="J27" s="57" t="s">
        <v>358</v>
      </c>
    </row>
    <row r="28" ht="47.25" customHeight="1" spans="1:10">
      <c r="A28" s="110" t="s">
        <v>254</v>
      </c>
      <c r="B28" s="56" t="s">
        <v>345</v>
      </c>
      <c r="C28" s="56" t="s">
        <v>310</v>
      </c>
      <c r="D28" s="56" t="s">
        <v>311</v>
      </c>
      <c r="E28" s="52" t="s">
        <v>359</v>
      </c>
      <c r="F28" s="56" t="s">
        <v>280</v>
      </c>
      <c r="G28" s="52" t="s">
        <v>313</v>
      </c>
      <c r="H28" s="56" t="s">
        <v>293</v>
      </c>
      <c r="I28" s="56" t="s">
        <v>283</v>
      </c>
      <c r="J28" s="57" t="s">
        <v>360</v>
      </c>
    </row>
    <row r="29" ht="47.25" customHeight="1" spans="1:10">
      <c r="A29" s="110" t="s">
        <v>235</v>
      </c>
      <c r="B29" s="56" t="s">
        <v>361</v>
      </c>
      <c r="C29" s="56" t="s">
        <v>277</v>
      </c>
      <c r="D29" s="56" t="s">
        <v>278</v>
      </c>
      <c r="E29" s="52" t="s">
        <v>362</v>
      </c>
      <c r="F29" s="56" t="s">
        <v>296</v>
      </c>
      <c r="G29" s="52" t="s">
        <v>287</v>
      </c>
      <c r="H29" s="56" t="s">
        <v>363</v>
      </c>
      <c r="I29" s="56" t="s">
        <v>283</v>
      </c>
      <c r="J29" s="57" t="s">
        <v>364</v>
      </c>
    </row>
    <row r="30" ht="47.25" customHeight="1" spans="1:10">
      <c r="A30" s="110" t="s">
        <v>235</v>
      </c>
      <c r="B30" s="56" t="s">
        <v>361</v>
      </c>
      <c r="C30" s="56" t="s">
        <v>277</v>
      </c>
      <c r="D30" s="56" t="s">
        <v>278</v>
      </c>
      <c r="E30" s="52" t="s">
        <v>365</v>
      </c>
      <c r="F30" s="56" t="s">
        <v>296</v>
      </c>
      <c r="G30" s="52" t="s">
        <v>366</v>
      </c>
      <c r="H30" s="56" t="s">
        <v>324</v>
      </c>
      <c r="I30" s="56" t="s">
        <v>283</v>
      </c>
      <c r="J30" s="57" t="s">
        <v>367</v>
      </c>
    </row>
    <row r="31" ht="47.25" customHeight="1" spans="1:10">
      <c r="A31" s="110" t="s">
        <v>235</v>
      </c>
      <c r="B31" s="56" t="s">
        <v>361</v>
      </c>
      <c r="C31" s="56" t="s">
        <v>277</v>
      </c>
      <c r="D31" s="56" t="s">
        <v>278</v>
      </c>
      <c r="E31" s="52" t="s">
        <v>368</v>
      </c>
      <c r="F31" s="56" t="s">
        <v>296</v>
      </c>
      <c r="G31" s="52" t="s">
        <v>369</v>
      </c>
      <c r="H31" s="56" t="s">
        <v>363</v>
      </c>
      <c r="I31" s="56" t="s">
        <v>283</v>
      </c>
      <c r="J31" s="57" t="s">
        <v>370</v>
      </c>
    </row>
    <row r="32" ht="47.25" customHeight="1" spans="1:10">
      <c r="A32" s="110" t="s">
        <v>235</v>
      </c>
      <c r="B32" s="56" t="s">
        <v>361</v>
      </c>
      <c r="C32" s="56" t="s">
        <v>306</v>
      </c>
      <c r="D32" s="56" t="s">
        <v>307</v>
      </c>
      <c r="E32" s="52" t="s">
        <v>371</v>
      </c>
      <c r="F32" s="56" t="s">
        <v>303</v>
      </c>
      <c r="G32" s="52" t="s">
        <v>135</v>
      </c>
      <c r="H32" s="56" t="s">
        <v>293</v>
      </c>
      <c r="I32" s="56" t="s">
        <v>283</v>
      </c>
      <c r="J32" s="57" t="s">
        <v>372</v>
      </c>
    </row>
    <row r="33" ht="47.25" customHeight="1" spans="1:10">
      <c r="A33" s="110" t="s">
        <v>235</v>
      </c>
      <c r="B33" s="56" t="s">
        <v>361</v>
      </c>
      <c r="C33" s="56" t="s">
        <v>310</v>
      </c>
      <c r="D33" s="56" t="s">
        <v>311</v>
      </c>
      <c r="E33" s="52" t="s">
        <v>373</v>
      </c>
      <c r="F33" s="56" t="s">
        <v>280</v>
      </c>
      <c r="G33" s="52" t="s">
        <v>327</v>
      </c>
      <c r="H33" s="56" t="s">
        <v>293</v>
      </c>
      <c r="I33" s="56" t="s">
        <v>283</v>
      </c>
      <c r="J33" s="57" t="s">
        <v>374</v>
      </c>
    </row>
    <row r="34" ht="98.9" customHeight="1" spans="1:10">
      <c r="A34" s="110" t="s">
        <v>259</v>
      </c>
      <c r="B34" s="56" t="s">
        <v>375</v>
      </c>
      <c r="C34" s="56" t="s">
        <v>277</v>
      </c>
      <c r="D34" s="56" t="s">
        <v>278</v>
      </c>
      <c r="E34" s="52" t="s">
        <v>376</v>
      </c>
      <c r="F34" s="56" t="s">
        <v>280</v>
      </c>
      <c r="G34" s="52" t="s">
        <v>369</v>
      </c>
      <c r="H34" s="56" t="s">
        <v>324</v>
      </c>
      <c r="I34" s="56" t="s">
        <v>283</v>
      </c>
      <c r="J34" s="57" t="s">
        <v>377</v>
      </c>
    </row>
    <row r="35" ht="74.9" customHeight="1" spans="1:10">
      <c r="A35" s="110" t="s">
        <v>259</v>
      </c>
      <c r="B35" s="56" t="s">
        <v>378</v>
      </c>
      <c r="C35" s="56" t="s">
        <v>277</v>
      </c>
      <c r="D35" s="56" t="s">
        <v>278</v>
      </c>
      <c r="E35" s="52" t="s">
        <v>379</v>
      </c>
      <c r="F35" s="56" t="s">
        <v>280</v>
      </c>
      <c r="G35" s="52" t="s">
        <v>380</v>
      </c>
      <c r="H35" s="56" t="s">
        <v>381</v>
      </c>
      <c r="I35" s="56" t="s">
        <v>283</v>
      </c>
      <c r="J35" s="57" t="s">
        <v>382</v>
      </c>
    </row>
    <row r="36" ht="47.25" customHeight="1" spans="1:10">
      <c r="A36" s="110" t="s">
        <v>259</v>
      </c>
      <c r="B36" s="56" t="s">
        <v>378</v>
      </c>
      <c r="C36" s="56" t="s">
        <v>277</v>
      </c>
      <c r="D36" s="56" t="s">
        <v>278</v>
      </c>
      <c r="E36" s="52" t="s">
        <v>383</v>
      </c>
      <c r="F36" s="56" t="s">
        <v>280</v>
      </c>
      <c r="G36" s="52" t="s">
        <v>287</v>
      </c>
      <c r="H36" s="56" t="s">
        <v>384</v>
      </c>
      <c r="I36" s="56" t="s">
        <v>283</v>
      </c>
      <c r="J36" s="57" t="s">
        <v>385</v>
      </c>
    </row>
    <row r="37" ht="61.4" customHeight="1" spans="1:10">
      <c r="A37" s="110" t="s">
        <v>259</v>
      </c>
      <c r="B37" s="56" t="s">
        <v>378</v>
      </c>
      <c r="C37" s="56" t="s">
        <v>277</v>
      </c>
      <c r="D37" s="56" t="s">
        <v>290</v>
      </c>
      <c r="E37" s="52" t="s">
        <v>386</v>
      </c>
      <c r="F37" s="56" t="s">
        <v>280</v>
      </c>
      <c r="G37" s="52" t="s">
        <v>327</v>
      </c>
      <c r="H37" s="56" t="s">
        <v>293</v>
      </c>
      <c r="I37" s="56" t="s">
        <v>283</v>
      </c>
      <c r="J37" s="57" t="s">
        <v>387</v>
      </c>
    </row>
    <row r="38" ht="111.65" customHeight="1" spans="1:10">
      <c r="A38" s="110" t="s">
        <v>259</v>
      </c>
      <c r="B38" s="56" t="s">
        <v>378</v>
      </c>
      <c r="C38" s="56" t="s">
        <v>277</v>
      </c>
      <c r="D38" s="56" t="s">
        <v>290</v>
      </c>
      <c r="E38" s="52" t="s">
        <v>388</v>
      </c>
      <c r="F38" s="56" t="s">
        <v>280</v>
      </c>
      <c r="G38" s="52" t="s">
        <v>292</v>
      </c>
      <c r="H38" s="56" t="s">
        <v>293</v>
      </c>
      <c r="I38" s="56" t="s">
        <v>283</v>
      </c>
      <c r="J38" s="57" t="s">
        <v>389</v>
      </c>
    </row>
    <row r="39" ht="47.25" customHeight="1" spans="1:10">
      <c r="A39" s="110" t="s">
        <v>259</v>
      </c>
      <c r="B39" s="56" t="s">
        <v>378</v>
      </c>
      <c r="C39" s="56" t="s">
        <v>306</v>
      </c>
      <c r="D39" s="56" t="s">
        <v>390</v>
      </c>
      <c r="E39" s="52" t="s">
        <v>391</v>
      </c>
      <c r="F39" s="56" t="s">
        <v>280</v>
      </c>
      <c r="G39" s="52" t="s">
        <v>392</v>
      </c>
      <c r="H39" s="56" t="s">
        <v>393</v>
      </c>
      <c r="I39" s="56" t="s">
        <v>283</v>
      </c>
      <c r="J39" s="57" t="s">
        <v>394</v>
      </c>
    </row>
    <row r="40" ht="47.25" customHeight="1" spans="1:10">
      <c r="A40" s="110" t="s">
        <v>230</v>
      </c>
      <c r="B40" s="56" t="s">
        <v>395</v>
      </c>
      <c r="C40" s="56" t="s">
        <v>277</v>
      </c>
      <c r="D40" s="56" t="s">
        <v>278</v>
      </c>
      <c r="E40" s="52" t="s">
        <v>396</v>
      </c>
      <c r="F40" s="56" t="s">
        <v>296</v>
      </c>
      <c r="G40" s="52" t="s">
        <v>297</v>
      </c>
      <c r="H40" s="56" t="s">
        <v>293</v>
      </c>
      <c r="I40" s="56" t="s">
        <v>283</v>
      </c>
      <c r="J40" s="57" t="s">
        <v>397</v>
      </c>
    </row>
    <row r="41" ht="47.25" customHeight="1" spans="1:10">
      <c r="A41" s="110" t="s">
        <v>230</v>
      </c>
      <c r="B41" s="56" t="s">
        <v>398</v>
      </c>
      <c r="C41" s="56" t="s">
        <v>277</v>
      </c>
      <c r="D41" s="56" t="s">
        <v>290</v>
      </c>
      <c r="E41" s="52" t="s">
        <v>399</v>
      </c>
      <c r="F41" s="56" t="s">
        <v>400</v>
      </c>
      <c r="G41" s="52" t="s">
        <v>327</v>
      </c>
      <c r="H41" s="56" t="s">
        <v>293</v>
      </c>
      <c r="I41" s="56" t="s">
        <v>283</v>
      </c>
      <c r="J41" s="57" t="s">
        <v>401</v>
      </c>
    </row>
    <row r="42" ht="47.25" customHeight="1" spans="1:10">
      <c r="A42" s="110" t="s">
        <v>230</v>
      </c>
      <c r="B42" s="56" t="s">
        <v>398</v>
      </c>
      <c r="C42" s="56" t="s">
        <v>306</v>
      </c>
      <c r="D42" s="56" t="s">
        <v>307</v>
      </c>
      <c r="E42" s="52" t="s">
        <v>402</v>
      </c>
      <c r="F42" s="56" t="s">
        <v>296</v>
      </c>
      <c r="G42" s="52" t="s">
        <v>403</v>
      </c>
      <c r="H42" s="56"/>
      <c r="I42" s="56" t="s">
        <v>333</v>
      </c>
      <c r="J42" s="57" t="s">
        <v>404</v>
      </c>
    </row>
    <row r="43" ht="47.25" customHeight="1" spans="1:10">
      <c r="A43" s="110" t="s">
        <v>230</v>
      </c>
      <c r="B43" s="56" t="s">
        <v>398</v>
      </c>
      <c r="C43" s="56" t="s">
        <v>310</v>
      </c>
      <c r="D43" s="56" t="s">
        <v>311</v>
      </c>
      <c r="E43" s="52" t="s">
        <v>405</v>
      </c>
      <c r="F43" s="56" t="s">
        <v>280</v>
      </c>
      <c r="G43" s="52" t="s">
        <v>327</v>
      </c>
      <c r="H43" s="56" t="s">
        <v>293</v>
      </c>
      <c r="I43" s="56" t="s">
        <v>283</v>
      </c>
      <c r="J43" s="57" t="s">
        <v>406</v>
      </c>
    </row>
    <row r="44" ht="47.25" customHeight="1" spans="1:10">
      <c r="A44" s="110" t="s">
        <v>225</v>
      </c>
      <c r="B44" s="56" t="s">
        <v>407</v>
      </c>
      <c r="C44" s="56" t="s">
        <v>277</v>
      </c>
      <c r="D44" s="56" t="s">
        <v>278</v>
      </c>
      <c r="E44" s="52" t="s">
        <v>408</v>
      </c>
      <c r="F44" s="56" t="s">
        <v>280</v>
      </c>
      <c r="G44" s="52" t="s">
        <v>409</v>
      </c>
      <c r="H44" s="56" t="s">
        <v>410</v>
      </c>
      <c r="I44" s="56" t="s">
        <v>283</v>
      </c>
      <c r="J44" s="57" t="s">
        <v>411</v>
      </c>
    </row>
    <row r="45" ht="47.25" customHeight="1" spans="1:10">
      <c r="A45" s="110" t="s">
        <v>225</v>
      </c>
      <c r="B45" s="56" t="s">
        <v>412</v>
      </c>
      <c r="C45" s="56" t="s">
        <v>277</v>
      </c>
      <c r="D45" s="56" t="s">
        <v>290</v>
      </c>
      <c r="E45" s="52" t="s">
        <v>413</v>
      </c>
      <c r="F45" s="56" t="s">
        <v>400</v>
      </c>
      <c r="G45" s="52" t="s">
        <v>292</v>
      </c>
      <c r="H45" s="56" t="s">
        <v>293</v>
      </c>
      <c r="I45" s="56" t="s">
        <v>283</v>
      </c>
      <c r="J45" s="57" t="s">
        <v>414</v>
      </c>
    </row>
    <row r="46" ht="57.65" customHeight="1" spans="1:10">
      <c r="A46" s="110" t="s">
        <v>225</v>
      </c>
      <c r="B46" s="56" t="s">
        <v>412</v>
      </c>
      <c r="C46" s="56" t="s">
        <v>277</v>
      </c>
      <c r="D46" s="56" t="s">
        <v>301</v>
      </c>
      <c r="E46" s="52" t="s">
        <v>415</v>
      </c>
      <c r="F46" s="56" t="s">
        <v>416</v>
      </c>
      <c r="G46" s="52" t="s">
        <v>135</v>
      </c>
      <c r="H46" s="56" t="s">
        <v>417</v>
      </c>
      <c r="I46" s="56" t="s">
        <v>283</v>
      </c>
      <c r="J46" s="57" t="s">
        <v>418</v>
      </c>
    </row>
    <row r="47" ht="47.25" customHeight="1" spans="1:10">
      <c r="A47" s="110" t="s">
        <v>225</v>
      </c>
      <c r="B47" s="56" t="s">
        <v>412</v>
      </c>
      <c r="C47" s="56" t="s">
        <v>310</v>
      </c>
      <c r="D47" s="56" t="s">
        <v>311</v>
      </c>
      <c r="E47" s="52" t="s">
        <v>419</v>
      </c>
      <c r="F47" s="56" t="s">
        <v>280</v>
      </c>
      <c r="G47" s="52" t="s">
        <v>327</v>
      </c>
      <c r="H47" s="56" t="s">
        <v>293</v>
      </c>
      <c r="I47" s="56" t="s">
        <v>283</v>
      </c>
      <c r="J47" s="57" t="s">
        <v>420</v>
      </c>
    </row>
    <row r="48" ht="47.25" customHeight="1" spans="1:10">
      <c r="A48" s="110" t="s">
        <v>239</v>
      </c>
      <c r="B48" s="56" t="s">
        <v>421</v>
      </c>
      <c r="C48" s="56" t="s">
        <v>277</v>
      </c>
      <c r="D48" s="56" t="s">
        <v>278</v>
      </c>
      <c r="E48" s="52" t="s">
        <v>422</v>
      </c>
      <c r="F48" s="56" t="s">
        <v>280</v>
      </c>
      <c r="G48" s="52" t="s">
        <v>423</v>
      </c>
      <c r="H48" s="56" t="s">
        <v>424</v>
      </c>
      <c r="I48" s="56" t="s">
        <v>283</v>
      </c>
      <c r="J48" s="57" t="s">
        <v>425</v>
      </c>
    </row>
    <row r="49" ht="47.25" customHeight="1" spans="1:10">
      <c r="A49" s="110" t="s">
        <v>239</v>
      </c>
      <c r="B49" s="56" t="s">
        <v>421</v>
      </c>
      <c r="C49" s="56" t="s">
        <v>277</v>
      </c>
      <c r="D49" s="56" t="s">
        <v>278</v>
      </c>
      <c r="E49" s="52" t="s">
        <v>426</v>
      </c>
      <c r="F49" s="56" t="s">
        <v>296</v>
      </c>
      <c r="G49" s="52" t="s">
        <v>287</v>
      </c>
      <c r="H49" s="56" t="s">
        <v>288</v>
      </c>
      <c r="I49" s="56" t="s">
        <v>283</v>
      </c>
      <c r="J49" s="57" t="s">
        <v>427</v>
      </c>
    </row>
    <row r="50" ht="47.25" customHeight="1" spans="1:10">
      <c r="A50" s="110" t="s">
        <v>239</v>
      </c>
      <c r="B50" s="56" t="s">
        <v>421</v>
      </c>
      <c r="C50" s="56" t="s">
        <v>277</v>
      </c>
      <c r="D50" s="56" t="s">
        <v>290</v>
      </c>
      <c r="E50" s="52" t="s">
        <v>428</v>
      </c>
      <c r="F50" s="56" t="s">
        <v>280</v>
      </c>
      <c r="G50" s="52" t="s">
        <v>292</v>
      </c>
      <c r="H50" s="56" t="s">
        <v>293</v>
      </c>
      <c r="I50" s="56" t="s">
        <v>283</v>
      </c>
      <c r="J50" s="57" t="s">
        <v>429</v>
      </c>
    </row>
    <row r="51" ht="47.25" customHeight="1" spans="1:10">
      <c r="A51" s="110" t="s">
        <v>239</v>
      </c>
      <c r="B51" s="56" t="s">
        <v>421</v>
      </c>
      <c r="C51" s="56" t="s">
        <v>277</v>
      </c>
      <c r="D51" s="56" t="s">
        <v>290</v>
      </c>
      <c r="E51" s="52" t="s">
        <v>430</v>
      </c>
      <c r="F51" s="56" t="s">
        <v>280</v>
      </c>
      <c r="G51" s="52" t="s">
        <v>327</v>
      </c>
      <c r="H51" s="56" t="s">
        <v>293</v>
      </c>
      <c r="I51" s="56" t="s">
        <v>283</v>
      </c>
      <c r="J51" s="57" t="s">
        <v>431</v>
      </c>
    </row>
    <row r="52" ht="53.9" customHeight="1" spans="1:10">
      <c r="A52" s="110" t="s">
        <v>239</v>
      </c>
      <c r="B52" s="56" t="s">
        <v>421</v>
      </c>
      <c r="C52" s="56" t="s">
        <v>277</v>
      </c>
      <c r="D52" s="56" t="s">
        <v>301</v>
      </c>
      <c r="E52" s="52" t="s">
        <v>432</v>
      </c>
      <c r="F52" s="56" t="s">
        <v>416</v>
      </c>
      <c r="G52" s="52" t="s">
        <v>392</v>
      </c>
      <c r="H52" s="56" t="s">
        <v>433</v>
      </c>
      <c r="I52" s="56" t="s">
        <v>283</v>
      </c>
      <c r="J52" s="57" t="s">
        <v>434</v>
      </c>
    </row>
    <row r="53" ht="47.25" customHeight="1" spans="1:10">
      <c r="A53" s="110" t="s">
        <v>239</v>
      </c>
      <c r="B53" s="56" t="s">
        <v>421</v>
      </c>
      <c r="C53" s="56" t="s">
        <v>306</v>
      </c>
      <c r="D53" s="56" t="s">
        <v>307</v>
      </c>
      <c r="E53" s="52" t="s">
        <v>435</v>
      </c>
      <c r="F53" s="56" t="s">
        <v>280</v>
      </c>
      <c r="G53" s="52" t="s">
        <v>356</v>
      </c>
      <c r="H53" s="56" t="s">
        <v>357</v>
      </c>
      <c r="I53" s="56" t="s">
        <v>283</v>
      </c>
      <c r="J53" s="57" t="s">
        <v>436</v>
      </c>
    </row>
    <row r="54" ht="47.25" customHeight="1" spans="1:10">
      <c r="A54" s="110" t="s">
        <v>239</v>
      </c>
      <c r="B54" s="56" t="s">
        <v>421</v>
      </c>
      <c r="C54" s="56" t="s">
        <v>306</v>
      </c>
      <c r="D54" s="56" t="s">
        <v>437</v>
      </c>
      <c r="E54" s="52" t="s">
        <v>438</v>
      </c>
      <c r="F54" s="56" t="s">
        <v>280</v>
      </c>
      <c r="G54" s="52" t="s">
        <v>297</v>
      </c>
      <c r="H54" s="56" t="s">
        <v>433</v>
      </c>
      <c r="I54" s="56" t="s">
        <v>283</v>
      </c>
      <c r="J54" s="57" t="s">
        <v>439</v>
      </c>
    </row>
    <row r="55" ht="47.25" customHeight="1" spans="1:10">
      <c r="A55" s="110" t="s">
        <v>239</v>
      </c>
      <c r="B55" s="56" t="s">
        <v>421</v>
      </c>
      <c r="C55" s="56" t="s">
        <v>310</v>
      </c>
      <c r="D55" s="56" t="s">
        <v>311</v>
      </c>
      <c r="E55" s="52" t="s">
        <v>440</v>
      </c>
      <c r="F55" s="56" t="s">
        <v>280</v>
      </c>
      <c r="G55" s="52" t="s">
        <v>313</v>
      </c>
      <c r="H55" s="56" t="s">
        <v>293</v>
      </c>
      <c r="I55" s="56" t="s">
        <v>283</v>
      </c>
      <c r="J55" s="57" t="s">
        <v>441</v>
      </c>
    </row>
  </sheetData>
  <mergeCells count="18">
    <mergeCell ref="A2:J2"/>
    <mergeCell ref="A3:H3"/>
    <mergeCell ref="A7:A14"/>
    <mergeCell ref="A15:A22"/>
    <mergeCell ref="A23:A28"/>
    <mergeCell ref="A29:A33"/>
    <mergeCell ref="A34:A39"/>
    <mergeCell ref="A40:A43"/>
    <mergeCell ref="A44:A47"/>
    <mergeCell ref="A48:A55"/>
    <mergeCell ref="B7:B14"/>
    <mergeCell ref="B15:B22"/>
    <mergeCell ref="B23:B28"/>
    <mergeCell ref="B29:B33"/>
    <mergeCell ref="B34:B39"/>
    <mergeCell ref="B40:B43"/>
    <mergeCell ref="B44:B47"/>
    <mergeCell ref="B48:B5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G8" sqref="G8"/>
    </sheetView>
  </sheetViews>
  <sheetFormatPr defaultColWidth="9.14166666666667" defaultRowHeight="14.25" customHeight="1" outlineLevelCol="5"/>
  <cols>
    <col min="1" max="6" width="21.575" customWidth="1"/>
  </cols>
  <sheetData>
    <row r="1" ht="15" customHeight="1" spans="1:6">
      <c r="F1" s="59" t="s">
        <v>442</v>
      </c>
    </row>
    <row r="2" ht="28.5" customHeight="1" spans="1:6">
      <c r="A2" s="27" t="s">
        <v>443</v>
      </c>
      <c r="B2" s="27"/>
      <c r="C2" s="27"/>
      <c r="D2" s="27"/>
      <c r="E2" s="27"/>
      <c r="F2" s="27"/>
    </row>
    <row r="3" ht="35.25" customHeight="1" spans="1:6">
      <c r="A3" s="105" t="str">
        <f>"单位名称："&amp;"云南省测绘资料档案馆（云南省基础地理信息中心）"</f>
        <v>单位名称：云南省测绘资料档案馆（云南省基础地理信息中心）</v>
      </c>
      <c r="B3" s="105"/>
      <c r="C3" s="106"/>
      <c r="D3" s="62"/>
      <c r="E3" s="62"/>
      <c r="F3" s="107" t="s">
        <v>2</v>
      </c>
    </row>
    <row r="4" ht="18.75" customHeight="1" spans="1:6">
      <c r="A4" s="9" t="s">
        <v>148</v>
      </c>
      <c r="B4" s="9" t="s">
        <v>48</v>
      </c>
      <c r="C4" s="9" t="s">
        <v>49</v>
      </c>
      <c r="D4" s="15" t="s">
        <v>444</v>
      </c>
      <c r="E4" s="66"/>
      <c r="F4" s="66"/>
    </row>
    <row r="5" ht="30" customHeight="1" spans="1:6">
      <c r="A5" s="18"/>
      <c r="B5" s="18"/>
      <c r="C5" s="18"/>
      <c r="D5" s="15" t="s">
        <v>30</v>
      </c>
      <c r="E5" s="66" t="s">
        <v>57</v>
      </c>
      <c r="F5" s="66" t="s">
        <v>58</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8" t="s">
        <v>114</v>
      </c>
      <c r="B8" s="109"/>
      <c r="C8" s="109" t="s">
        <v>114</v>
      </c>
      <c r="D8" s="22"/>
      <c r="E8" s="22"/>
      <c r="F8" s="22"/>
    </row>
    <row r="9" ht="21" customHeight="1" spans="1:6">
      <c r="A9" s="34" t="s">
        <v>445</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68"/>
  <sheetViews>
    <sheetView showZeros="0" topLeftCell="A68" workbookViewId="0">
      <selection activeCell="B19" sqref="B19"/>
    </sheetView>
  </sheetViews>
  <sheetFormatPr defaultColWidth="9.14166666666667" defaultRowHeight="14.25" customHeight="1"/>
  <cols>
    <col min="1" max="1" width="39.1416666666667" customWidth="1"/>
    <col min="2" max="2" width="21.7083333333333" customWidth="1"/>
    <col min="3" max="3" width="27.575" customWidth="1"/>
    <col min="4" max="5" width="7.70833333333333" customWidth="1"/>
    <col min="6" max="8" width="14.7083333333333" customWidth="1"/>
    <col min="9" max="11" width="7.70833333333333" customWidth="1"/>
    <col min="12" max="12" width="12.575" customWidth="1"/>
    <col min="13" max="16" width="8.575" customWidth="1"/>
    <col min="17" max="17" width="10.425" customWidth="1"/>
  </cols>
  <sheetData>
    <row r="1" ht="15" customHeight="1" spans="1:17">
      <c r="O1" s="47"/>
      <c r="P1" s="47"/>
      <c r="Q1" s="96" t="s">
        <v>446</v>
      </c>
    </row>
    <row r="2" ht="27.75" customHeight="1" spans="1:17">
      <c r="A2" s="60" t="s">
        <v>447</v>
      </c>
      <c r="B2" s="27"/>
      <c r="C2" s="27"/>
      <c r="D2" s="27"/>
      <c r="E2" s="27"/>
      <c r="F2" s="27"/>
      <c r="G2" s="27"/>
      <c r="H2" s="27"/>
      <c r="I2" s="27"/>
      <c r="J2" s="27"/>
      <c r="K2" s="49"/>
      <c r="L2" s="27"/>
      <c r="M2" s="27"/>
      <c r="N2" s="27"/>
      <c r="O2" s="49"/>
      <c r="P2" s="49"/>
      <c r="Q2" s="27"/>
    </row>
    <row r="3" ht="21" customHeight="1" spans="1:17">
      <c r="A3" s="97" t="str">
        <f>"单位名称："&amp;"云南省测绘资料档案馆（云南省基础地理信息中心）"</f>
        <v>单位名称：云南省测绘资料档案馆（云南省基础地理信息中心）</v>
      </c>
      <c r="B3" s="6"/>
      <c r="C3" s="6"/>
      <c r="D3" s="6"/>
      <c r="E3" s="6"/>
      <c r="F3" s="6"/>
      <c r="G3" s="6"/>
      <c r="H3" s="6"/>
      <c r="I3" s="6"/>
      <c r="J3" s="6"/>
      <c r="O3" s="65"/>
      <c r="P3" s="65"/>
      <c r="Q3" s="98" t="s">
        <v>139</v>
      </c>
    </row>
    <row r="4" ht="15.75" customHeight="1" spans="1:17">
      <c r="A4" s="9" t="s">
        <v>448</v>
      </c>
      <c r="B4" s="76" t="s">
        <v>449</v>
      </c>
      <c r="C4" s="76" t="s">
        <v>450</v>
      </c>
      <c r="D4" s="76" t="s">
        <v>451</v>
      </c>
      <c r="E4" s="76" t="s">
        <v>452</v>
      </c>
      <c r="F4" s="76" t="s">
        <v>453</v>
      </c>
      <c r="G4" s="77" t="s">
        <v>155</v>
      </c>
      <c r="H4" s="77"/>
      <c r="I4" s="77"/>
      <c r="J4" s="77"/>
      <c r="K4" s="78"/>
      <c r="L4" s="77"/>
      <c r="M4" s="77"/>
      <c r="N4" s="77"/>
      <c r="O4" s="79"/>
      <c r="P4" s="78"/>
      <c r="Q4" s="80"/>
    </row>
    <row r="5" ht="17.25" customHeight="1" spans="1:17">
      <c r="A5" s="14"/>
      <c r="B5" s="81"/>
      <c r="C5" s="81"/>
      <c r="D5" s="81"/>
      <c r="E5" s="81"/>
      <c r="F5" s="81"/>
      <c r="G5" s="81" t="s">
        <v>30</v>
      </c>
      <c r="H5" s="81" t="s">
        <v>33</v>
      </c>
      <c r="I5" s="81" t="s">
        <v>454</v>
      </c>
      <c r="J5" s="81" t="s">
        <v>455</v>
      </c>
      <c r="K5" s="82" t="s">
        <v>456</v>
      </c>
      <c r="L5" s="83" t="s">
        <v>457</v>
      </c>
      <c r="M5" s="83"/>
      <c r="N5" s="83"/>
      <c r="O5" s="84"/>
      <c r="P5" s="85"/>
      <c r="Q5" s="86"/>
    </row>
    <row r="6" ht="54" customHeight="1" spans="1:17">
      <c r="A6" s="17"/>
      <c r="B6" s="86"/>
      <c r="C6" s="86"/>
      <c r="D6" s="86"/>
      <c r="E6" s="86"/>
      <c r="F6" s="86"/>
      <c r="G6" s="86"/>
      <c r="H6" s="86" t="s">
        <v>32</v>
      </c>
      <c r="I6" s="86"/>
      <c r="J6" s="86"/>
      <c r="K6" s="87"/>
      <c r="L6" s="86" t="s">
        <v>32</v>
      </c>
      <c r="M6" s="86" t="s">
        <v>43</v>
      </c>
      <c r="N6" s="86" t="s">
        <v>162</v>
      </c>
      <c r="O6" s="88" t="s">
        <v>39</v>
      </c>
      <c r="P6" s="87" t="s">
        <v>40</v>
      </c>
      <c r="Q6" s="86"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30.65" customHeight="1" spans="1:17">
      <c r="A8" s="89" t="s">
        <v>45</v>
      </c>
      <c r="B8" s="90"/>
      <c r="C8" s="90"/>
      <c r="D8" s="90"/>
      <c r="E8" s="101"/>
      <c r="F8" s="22">
        <v>4641699</v>
      </c>
      <c r="G8" s="22">
        <v>12076579</v>
      </c>
      <c r="H8" s="22">
        <v>11237429</v>
      </c>
      <c r="I8" s="22"/>
      <c r="J8" s="22"/>
      <c r="K8" s="22"/>
      <c r="L8" s="22">
        <v>839150</v>
      </c>
      <c r="M8" s="22"/>
      <c r="N8" s="22"/>
      <c r="O8" s="22"/>
      <c r="P8" s="22"/>
      <c r="Q8" s="22">
        <v>839150</v>
      </c>
    </row>
    <row r="9" ht="21" customHeight="1" spans="1:17">
      <c r="A9" s="102" t="s">
        <v>248</v>
      </c>
      <c r="B9" s="90" t="s">
        <v>458</v>
      </c>
      <c r="C9" s="90" t="s">
        <v>459</v>
      </c>
      <c r="D9" s="103" t="s">
        <v>384</v>
      </c>
      <c r="E9" s="104">
        <v>1</v>
      </c>
      <c r="F9" s="22"/>
      <c r="G9" s="22">
        <v>228100</v>
      </c>
      <c r="H9" s="22">
        <v>228100</v>
      </c>
      <c r="I9" s="22"/>
      <c r="J9" s="22"/>
      <c r="K9" s="22"/>
      <c r="L9" s="22"/>
      <c r="M9" s="22"/>
      <c r="N9" s="22"/>
      <c r="O9" s="22"/>
      <c r="P9" s="22"/>
      <c r="Q9" s="22"/>
    </row>
    <row r="10" ht="29.25" customHeight="1" spans="1:17">
      <c r="A10" s="102" t="s">
        <v>248</v>
      </c>
      <c r="B10" s="90" t="s">
        <v>460</v>
      </c>
      <c r="C10" s="90" t="s">
        <v>461</v>
      </c>
      <c r="D10" s="103" t="s">
        <v>288</v>
      </c>
      <c r="E10" s="104">
        <v>1</v>
      </c>
      <c r="F10" s="22"/>
      <c r="G10" s="22">
        <v>236400</v>
      </c>
      <c r="H10" s="22">
        <v>236400</v>
      </c>
      <c r="I10" s="22"/>
      <c r="J10" s="22"/>
      <c r="K10" s="22"/>
      <c r="L10" s="22"/>
      <c r="M10" s="22"/>
      <c r="N10" s="22"/>
      <c r="O10" s="22"/>
      <c r="P10" s="22"/>
      <c r="Q10" s="22"/>
    </row>
    <row r="11" ht="21" customHeight="1" spans="1:17">
      <c r="A11" s="102" t="s">
        <v>239</v>
      </c>
      <c r="B11" s="90" t="s">
        <v>462</v>
      </c>
      <c r="C11" s="90" t="s">
        <v>463</v>
      </c>
      <c r="D11" s="103" t="s">
        <v>464</v>
      </c>
      <c r="E11" s="104">
        <v>2</v>
      </c>
      <c r="F11" s="22"/>
      <c r="G11" s="22">
        <v>15000</v>
      </c>
      <c r="H11" s="22">
        <v>15000</v>
      </c>
      <c r="I11" s="22"/>
      <c r="J11" s="22"/>
      <c r="K11" s="22"/>
      <c r="L11" s="22"/>
      <c r="M11" s="22"/>
      <c r="N11" s="22"/>
      <c r="O11" s="22"/>
      <c r="P11" s="22"/>
      <c r="Q11" s="22"/>
    </row>
    <row r="12" ht="21" customHeight="1" spans="1:17">
      <c r="A12" s="102" t="s">
        <v>239</v>
      </c>
      <c r="B12" s="90" t="s">
        <v>465</v>
      </c>
      <c r="C12" s="90" t="s">
        <v>466</v>
      </c>
      <c r="D12" s="103" t="s">
        <v>288</v>
      </c>
      <c r="E12" s="104">
        <v>2</v>
      </c>
      <c r="F12" s="22"/>
      <c r="G12" s="22">
        <v>12000</v>
      </c>
      <c r="H12" s="22">
        <v>12000</v>
      </c>
      <c r="I12" s="22"/>
      <c r="J12" s="22"/>
      <c r="K12" s="22"/>
      <c r="L12" s="22"/>
      <c r="M12" s="22"/>
      <c r="N12" s="22"/>
      <c r="O12" s="22"/>
      <c r="P12" s="22"/>
      <c r="Q12" s="22"/>
    </row>
    <row r="13" ht="21" customHeight="1" spans="1:17">
      <c r="A13" s="102" t="s">
        <v>239</v>
      </c>
      <c r="B13" s="90" t="s">
        <v>467</v>
      </c>
      <c r="C13" s="90" t="s">
        <v>468</v>
      </c>
      <c r="D13" s="103" t="s">
        <v>288</v>
      </c>
      <c r="E13" s="104">
        <v>1</v>
      </c>
      <c r="F13" s="22">
        <v>120000</v>
      </c>
      <c r="G13" s="22">
        <v>120000</v>
      </c>
      <c r="H13" s="22">
        <v>120000</v>
      </c>
      <c r="I13" s="22"/>
      <c r="J13" s="22"/>
      <c r="K13" s="22"/>
      <c r="L13" s="22"/>
      <c r="M13" s="22"/>
      <c r="N13" s="22"/>
      <c r="O13" s="22"/>
      <c r="P13" s="22"/>
      <c r="Q13" s="22"/>
    </row>
    <row r="14" ht="21" customHeight="1" spans="1:17">
      <c r="A14" s="102" t="s">
        <v>239</v>
      </c>
      <c r="B14" s="90" t="s">
        <v>469</v>
      </c>
      <c r="C14" s="90" t="s">
        <v>468</v>
      </c>
      <c r="D14" s="103" t="s">
        <v>288</v>
      </c>
      <c r="E14" s="104">
        <v>1</v>
      </c>
      <c r="F14" s="22">
        <v>150000</v>
      </c>
      <c r="G14" s="22">
        <v>150000</v>
      </c>
      <c r="H14" s="22">
        <v>150000</v>
      </c>
      <c r="I14" s="22"/>
      <c r="J14" s="22"/>
      <c r="K14" s="22"/>
      <c r="L14" s="22"/>
      <c r="M14" s="22"/>
      <c r="N14" s="22"/>
      <c r="O14" s="22"/>
      <c r="P14" s="22"/>
      <c r="Q14" s="22"/>
    </row>
    <row r="15" ht="21" customHeight="1" spans="1:17">
      <c r="A15" s="102" t="s">
        <v>239</v>
      </c>
      <c r="B15" s="90" t="s">
        <v>470</v>
      </c>
      <c r="C15" s="90" t="s">
        <v>471</v>
      </c>
      <c r="D15" s="103" t="s">
        <v>384</v>
      </c>
      <c r="E15" s="104">
        <v>1</v>
      </c>
      <c r="F15" s="22"/>
      <c r="G15" s="22">
        <v>40000</v>
      </c>
      <c r="H15" s="22">
        <v>40000</v>
      </c>
      <c r="I15" s="22"/>
      <c r="J15" s="22"/>
      <c r="K15" s="22"/>
      <c r="L15" s="22"/>
      <c r="M15" s="22"/>
      <c r="N15" s="22"/>
      <c r="O15" s="22"/>
      <c r="P15" s="22"/>
      <c r="Q15" s="22"/>
    </row>
    <row r="16" ht="21" customHeight="1" spans="1:17">
      <c r="A16" s="102" t="s">
        <v>239</v>
      </c>
      <c r="B16" s="90" t="s">
        <v>472</v>
      </c>
      <c r="C16" s="90" t="s">
        <v>471</v>
      </c>
      <c r="D16" s="103" t="s">
        <v>384</v>
      </c>
      <c r="E16" s="104">
        <v>1</v>
      </c>
      <c r="F16" s="22">
        <v>338000</v>
      </c>
      <c r="G16" s="22">
        <v>338000</v>
      </c>
      <c r="H16" s="22">
        <v>338000</v>
      </c>
      <c r="I16" s="22"/>
      <c r="J16" s="22"/>
      <c r="K16" s="22"/>
      <c r="L16" s="22"/>
      <c r="M16" s="22"/>
      <c r="N16" s="22"/>
      <c r="O16" s="22"/>
      <c r="P16" s="22"/>
      <c r="Q16" s="22"/>
    </row>
    <row r="17" ht="21" customHeight="1" spans="1:17">
      <c r="A17" s="102" t="s">
        <v>239</v>
      </c>
      <c r="B17" s="90" t="s">
        <v>473</v>
      </c>
      <c r="C17" s="90" t="s">
        <v>471</v>
      </c>
      <c r="D17" s="103" t="s">
        <v>384</v>
      </c>
      <c r="E17" s="104">
        <v>1</v>
      </c>
      <c r="F17" s="22">
        <v>110000</v>
      </c>
      <c r="G17" s="22">
        <v>110000</v>
      </c>
      <c r="H17" s="22">
        <v>110000</v>
      </c>
      <c r="I17" s="22"/>
      <c r="J17" s="22"/>
      <c r="K17" s="22"/>
      <c r="L17" s="22"/>
      <c r="M17" s="22"/>
      <c r="N17" s="22"/>
      <c r="O17" s="22"/>
      <c r="P17" s="22"/>
      <c r="Q17" s="22"/>
    </row>
    <row r="18" ht="21" customHeight="1" spans="1:17">
      <c r="A18" s="102" t="s">
        <v>239</v>
      </c>
      <c r="B18" s="90" t="s">
        <v>474</v>
      </c>
      <c r="C18" s="90" t="s">
        <v>471</v>
      </c>
      <c r="D18" s="103" t="s">
        <v>384</v>
      </c>
      <c r="E18" s="104">
        <v>1</v>
      </c>
      <c r="F18" s="22"/>
      <c r="G18" s="22">
        <v>230000</v>
      </c>
      <c r="H18" s="22">
        <v>230000</v>
      </c>
      <c r="I18" s="22"/>
      <c r="J18" s="22"/>
      <c r="K18" s="22"/>
      <c r="L18" s="22"/>
      <c r="M18" s="22"/>
      <c r="N18" s="22"/>
      <c r="O18" s="22"/>
      <c r="P18" s="22"/>
      <c r="Q18" s="22"/>
    </row>
    <row r="19" ht="21" customHeight="1" spans="1:17">
      <c r="A19" s="102" t="s">
        <v>239</v>
      </c>
      <c r="B19" s="90" t="s">
        <v>475</v>
      </c>
      <c r="C19" s="90" t="s">
        <v>476</v>
      </c>
      <c r="D19" s="103" t="s">
        <v>464</v>
      </c>
      <c r="E19" s="104">
        <v>2</v>
      </c>
      <c r="F19" s="22"/>
      <c r="G19" s="22">
        <v>70000</v>
      </c>
      <c r="H19" s="22">
        <v>70000</v>
      </c>
      <c r="I19" s="22"/>
      <c r="J19" s="22"/>
      <c r="K19" s="22"/>
      <c r="L19" s="22"/>
      <c r="M19" s="22"/>
      <c r="N19" s="22"/>
      <c r="O19" s="22"/>
      <c r="P19" s="22"/>
      <c r="Q19" s="22"/>
    </row>
    <row r="20" ht="21" customHeight="1" spans="1:17">
      <c r="A20" s="102" t="s">
        <v>239</v>
      </c>
      <c r="B20" s="90" t="s">
        <v>477</v>
      </c>
      <c r="C20" s="90" t="s">
        <v>476</v>
      </c>
      <c r="D20" s="103" t="s">
        <v>464</v>
      </c>
      <c r="E20" s="104">
        <v>9</v>
      </c>
      <c r="F20" s="22"/>
      <c r="G20" s="22">
        <v>135000</v>
      </c>
      <c r="H20" s="22">
        <v>135000</v>
      </c>
      <c r="I20" s="22"/>
      <c r="J20" s="22"/>
      <c r="K20" s="22"/>
      <c r="L20" s="22"/>
      <c r="M20" s="22"/>
      <c r="N20" s="22"/>
      <c r="O20" s="22"/>
      <c r="P20" s="22"/>
      <c r="Q20" s="22"/>
    </row>
    <row r="21" ht="21" customHeight="1" spans="1:17">
      <c r="A21" s="102" t="s">
        <v>239</v>
      </c>
      <c r="B21" s="90" t="s">
        <v>478</v>
      </c>
      <c r="C21" s="90" t="s">
        <v>476</v>
      </c>
      <c r="D21" s="103" t="s">
        <v>464</v>
      </c>
      <c r="E21" s="104">
        <v>1</v>
      </c>
      <c r="F21" s="22"/>
      <c r="G21" s="22">
        <v>15000</v>
      </c>
      <c r="H21" s="22">
        <v>15000</v>
      </c>
      <c r="I21" s="22"/>
      <c r="J21" s="22"/>
      <c r="K21" s="22"/>
      <c r="L21" s="22"/>
      <c r="M21" s="22"/>
      <c r="N21" s="22"/>
      <c r="O21" s="22"/>
      <c r="P21" s="22"/>
      <c r="Q21" s="22"/>
    </row>
    <row r="22" ht="29.15" customHeight="1" spans="1:17">
      <c r="A22" s="102" t="s">
        <v>239</v>
      </c>
      <c r="B22" s="90" t="s">
        <v>479</v>
      </c>
      <c r="C22" s="90" t="s">
        <v>480</v>
      </c>
      <c r="D22" s="103" t="s">
        <v>384</v>
      </c>
      <c r="E22" s="104">
        <v>1</v>
      </c>
      <c r="F22" s="22">
        <v>40000</v>
      </c>
      <c r="G22" s="22">
        <v>40000</v>
      </c>
      <c r="H22" s="22">
        <v>40000</v>
      </c>
      <c r="I22" s="22"/>
      <c r="J22" s="22"/>
      <c r="K22" s="22"/>
      <c r="L22" s="22"/>
      <c r="M22" s="22"/>
      <c r="N22" s="22"/>
      <c r="O22" s="22"/>
      <c r="P22" s="22"/>
      <c r="Q22" s="22"/>
    </row>
    <row r="23" ht="21" customHeight="1" spans="1:17">
      <c r="A23" s="102" t="s">
        <v>239</v>
      </c>
      <c r="B23" s="90" t="s">
        <v>199</v>
      </c>
      <c r="C23" s="90" t="s">
        <v>481</v>
      </c>
      <c r="D23" s="103" t="s">
        <v>482</v>
      </c>
      <c r="E23" s="104">
        <v>1</v>
      </c>
      <c r="F23" s="22">
        <v>16100</v>
      </c>
      <c r="G23" s="22">
        <v>16100</v>
      </c>
      <c r="H23" s="22">
        <v>16100</v>
      </c>
      <c r="I23" s="22"/>
      <c r="J23" s="22"/>
      <c r="K23" s="22"/>
      <c r="L23" s="22"/>
      <c r="M23" s="22"/>
      <c r="N23" s="22"/>
      <c r="O23" s="22"/>
      <c r="P23" s="22"/>
      <c r="Q23" s="22"/>
    </row>
    <row r="24" ht="30" customHeight="1" spans="1:17">
      <c r="A24" s="102" t="s">
        <v>250</v>
      </c>
      <c r="B24" s="90" t="s">
        <v>483</v>
      </c>
      <c r="C24" s="90" t="s">
        <v>459</v>
      </c>
      <c r="D24" s="103" t="s">
        <v>482</v>
      </c>
      <c r="E24" s="104">
        <v>1</v>
      </c>
      <c r="F24" s="22"/>
      <c r="G24" s="22">
        <v>837600</v>
      </c>
      <c r="H24" s="22">
        <v>837600</v>
      </c>
      <c r="I24" s="22"/>
      <c r="J24" s="22"/>
      <c r="K24" s="22"/>
      <c r="L24" s="22"/>
      <c r="M24" s="22"/>
      <c r="N24" s="22"/>
      <c r="O24" s="22"/>
      <c r="P24" s="22"/>
      <c r="Q24" s="22"/>
    </row>
    <row r="25" ht="30" customHeight="1" spans="1:17">
      <c r="A25" s="102" t="s">
        <v>250</v>
      </c>
      <c r="B25" s="90" t="s">
        <v>484</v>
      </c>
      <c r="C25" s="90" t="s">
        <v>459</v>
      </c>
      <c r="D25" s="103" t="s">
        <v>482</v>
      </c>
      <c r="E25" s="104">
        <v>1</v>
      </c>
      <c r="F25" s="22"/>
      <c r="G25" s="22">
        <v>900000</v>
      </c>
      <c r="H25" s="22">
        <v>900000</v>
      </c>
      <c r="I25" s="22"/>
      <c r="J25" s="22"/>
      <c r="K25" s="22"/>
      <c r="L25" s="22"/>
      <c r="M25" s="22"/>
      <c r="N25" s="22"/>
      <c r="O25" s="22"/>
      <c r="P25" s="22"/>
      <c r="Q25" s="22"/>
    </row>
    <row r="26" ht="30" customHeight="1" spans="1:17">
      <c r="A26" s="102" t="s">
        <v>250</v>
      </c>
      <c r="B26" s="90" t="s">
        <v>485</v>
      </c>
      <c r="C26" s="90" t="s">
        <v>459</v>
      </c>
      <c r="D26" s="103" t="s">
        <v>482</v>
      </c>
      <c r="E26" s="104">
        <v>1</v>
      </c>
      <c r="F26" s="22"/>
      <c r="G26" s="22">
        <v>754300</v>
      </c>
      <c r="H26" s="22">
        <v>754300</v>
      </c>
      <c r="I26" s="22"/>
      <c r="J26" s="22"/>
      <c r="K26" s="22"/>
      <c r="L26" s="22"/>
      <c r="M26" s="22"/>
      <c r="N26" s="22"/>
      <c r="O26" s="22"/>
      <c r="P26" s="22"/>
      <c r="Q26" s="22"/>
    </row>
    <row r="27" ht="30" customHeight="1" spans="1:17">
      <c r="A27" s="102" t="s">
        <v>250</v>
      </c>
      <c r="B27" s="90" t="s">
        <v>486</v>
      </c>
      <c r="C27" s="90" t="s">
        <v>459</v>
      </c>
      <c r="D27" s="103" t="s">
        <v>482</v>
      </c>
      <c r="E27" s="104">
        <v>1</v>
      </c>
      <c r="F27" s="22"/>
      <c r="G27" s="22">
        <v>1380000</v>
      </c>
      <c r="H27" s="22">
        <v>1380000</v>
      </c>
      <c r="I27" s="22"/>
      <c r="J27" s="22"/>
      <c r="K27" s="22"/>
      <c r="L27" s="22"/>
      <c r="M27" s="22"/>
      <c r="N27" s="22"/>
      <c r="O27" s="22"/>
      <c r="P27" s="22"/>
      <c r="Q27" s="22"/>
    </row>
    <row r="28" ht="30" customHeight="1" spans="1:17">
      <c r="A28" s="102" t="s">
        <v>250</v>
      </c>
      <c r="B28" s="90" t="s">
        <v>487</v>
      </c>
      <c r="C28" s="90" t="s">
        <v>459</v>
      </c>
      <c r="D28" s="103" t="s">
        <v>482</v>
      </c>
      <c r="E28" s="104">
        <v>1</v>
      </c>
      <c r="F28" s="22"/>
      <c r="G28" s="22">
        <v>268000</v>
      </c>
      <c r="H28" s="22">
        <v>268000</v>
      </c>
      <c r="I28" s="22"/>
      <c r="J28" s="22"/>
      <c r="K28" s="22"/>
      <c r="L28" s="22"/>
      <c r="M28" s="22"/>
      <c r="N28" s="22"/>
      <c r="O28" s="22"/>
      <c r="P28" s="22"/>
      <c r="Q28" s="22"/>
    </row>
    <row r="29" ht="39.75" customHeight="1" spans="1:17">
      <c r="A29" s="102" t="s">
        <v>250</v>
      </c>
      <c r="B29" s="90" t="s">
        <v>488</v>
      </c>
      <c r="C29" s="90" t="s">
        <v>489</v>
      </c>
      <c r="D29" s="103" t="s">
        <v>384</v>
      </c>
      <c r="E29" s="104">
        <v>1</v>
      </c>
      <c r="F29" s="22">
        <v>200000</v>
      </c>
      <c r="G29" s="22">
        <v>200000</v>
      </c>
      <c r="H29" s="22">
        <v>200000</v>
      </c>
      <c r="I29" s="22"/>
      <c r="J29" s="22"/>
      <c r="K29" s="22"/>
      <c r="L29" s="22"/>
      <c r="M29" s="22"/>
      <c r="N29" s="22"/>
      <c r="O29" s="22"/>
      <c r="P29" s="22"/>
      <c r="Q29" s="22"/>
    </row>
    <row r="30" ht="30" customHeight="1" spans="1:17">
      <c r="A30" s="102" t="s">
        <v>250</v>
      </c>
      <c r="B30" s="90" t="s">
        <v>490</v>
      </c>
      <c r="C30" s="90" t="s">
        <v>489</v>
      </c>
      <c r="D30" s="103" t="s">
        <v>288</v>
      </c>
      <c r="E30" s="104">
        <v>1</v>
      </c>
      <c r="F30" s="22"/>
      <c r="G30" s="22">
        <v>200000</v>
      </c>
      <c r="H30" s="22">
        <v>200000</v>
      </c>
      <c r="I30" s="22"/>
      <c r="J30" s="22"/>
      <c r="K30" s="22"/>
      <c r="L30" s="22"/>
      <c r="M30" s="22"/>
      <c r="N30" s="22"/>
      <c r="O30" s="22"/>
      <c r="P30" s="22"/>
      <c r="Q30" s="22"/>
    </row>
    <row r="31" ht="36.65" customHeight="1" spans="1:17">
      <c r="A31" s="102" t="s">
        <v>250</v>
      </c>
      <c r="B31" s="90" t="s">
        <v>491</v>
      </c>
      <c r="C31" s="90" t="s">
        <v>489</v>
      </c>
      <c r="D31" s="103" t="s">
        <v>384</v>
      </c>
      <c r="E31" s="104">
        <v>1</v>
      </c>
      <c r="F31" s="22">
        <v>350000</v>
      </c>
      <c r="G31" s="22">
        <v>350000</v>
      </c>
      <c r="H31" s="22">
        <v>350000</v>
      </c>
      <c r="I31" s="22"/>
      <c r="J31" s="22"/>
      <c r="K31" s="22"/>
      <c r="L31" s="22"/>
      <c r="M31" s="22"/>
      <c r="N31" s="22"/>
      <c r="O31" s="22"/>
      <c r="P31" s="22"/>
      <c r="Q31" s="22"/>
    </row>
    <row r="32" ht="39.75" customHeight="1" spans="1:17">
      <c r="A32" s="102" t="s">
        <v>250</v>
      </c>
      <c r="B32" s="90" t="s">
        <v>492</v>
      </c>
      <c r="C32" s="90" t="s">
        <v>489</v>
      </c>
      <c r="D32" s="103" t="s">
        <v>384</v>
      </c>
      <c r="E32" s="104">
        <v>1</v>
      </c>
      <c r="F32" s="22">
        <v>650000</v>
      </c>
      <c r="G32" s="22">
        <v>650000</v>
      </c>
      <c r="H32" s="22">
        <v>650000</v>
      </c>
      <c r="I32" s="22"/>
      <c r="J32" s="22"/>
      <c r="K32" s="22"/>
      <c r="L32" s="22"/>
      <c r="M32" s="22"/>
      <c r="N32" s="22"/>
      <c r="O32" s="22"/>
      <c r="P32" s="22"/>
      <c r="Q32" s="22"/>
    </row>
    <row r="33" ht="30" customHeight="1" spans="1:17">
      <c r="A33" s="102" t="s">
        <v>250</v>
      </c>
      <c r="B33" s="90" t="s">
        <v>493</v>
      </c>
      <c r="C33" s="90" t="s">
        <v>494</v>
      </c>
      <c r="D33" s="103" t="s">
        <v>482</v>
      </c>
      <c r="E33" s="104">
        <v>1</v>
      </c>
      <c r="F33" s="22"/>
      <c r="G33" s="22">
        <v>835330</v>
      </c>
      <c r="H33" s="22">
        <v>835330</v>
      </c>
      <c r="I33" s="22"/>
      <c r="J33" s="22"/>
      <c r="K33" s="22"/>
      <c r="L33" s="22"/>
      <c r="M33" s="22"/>
      <c r="N33" s="22"/>
      <c r="O33" s="22"/>
      <c r="P33" s="22"/>
      <c r="Q33" s="22"/>
    </row>
    <row r="34" ht="21" customHeight="1" spans="1:17">
      <c r="A34" s="102" t="s">
        <v>250</v>
      </c>
      <c r="B34" s="90" t="s">
        <v>495</v>
      </c>
      <c r="C34" s="90" t="s">
        <v>496</v>
      </c>
      <c r="D34" s="103" t="s">
        <v>384</v>
      </c>
      <c r="E34" s="104">
        <v>1</v>
      </c>
      <c r="F34" s="22">
        <v>140000</v>
      </c>
      <c r="G34" s="22">
        <v>140000</v>
      </c>
      <c r="H34" s="22">
        <v>140000</v>
      </c>
      <c r="I34" s="22"/>
      <c r="J34" s="22"/>
      <c r="K34" s="22"/>
      <c r="L34" s="22"/>
      <c r="M34" s="22"/>
      <c r="N34" s="22"/>
      <c r="O34" s="22"/>
      <c r="P34" s="22"/>
      <c r="Q34" s="22"/>
    </row>
    <row r="35" ht="21" customHeight="1" spans="1:17">
      <c r="A35" s="102" t="s">
        <v>250</v>
      </c>
      <c r="B35" s="90" t="s">
        <v>497</v>
      </c>
      <c r="C35" s="90" t="s">
        <v>498</v>
      </c>
      <c r="D35" s="103" t="s">
        <v>324</v>
      </c>
      <c r="E35" s="104">
        <v>5</v>
      </c>
      <c r="F35" s="22"/>
      <c r="G35" s="22">
        <v>30000</v>
      </c>
      <c r="H35" s="22">
        <v>30000</v>
      </c>
      <c r="I35" s="22"/>
      <c r="J35" s="22"/>
      <c r="K35" s="22"/>
      <c r="L35" s="22"/>
      <c r="M35" s="22"/>
      <c r="N35" s="22"/>
      <c r="O35" s="22"/>
      <c r="P35" s="22"/>
      <c r="Q35" s="22"/>
    </row>
    <row r="36" ht="21" customHeight="1" spans="1:17">
      <c r="A36" s="102" t="s">
        <v>250</v>
      </c>
      <c r="B36" s="90" t="s">
        <v>499</v>
      </c>
      <c r="C36" s="90" t="s">
        <v>471</v>
      </c>
      <c r="D36" s="103" t="s">
        <v>384</v>
      </c>
      <c r="E36" s="104">
        <v>1</v>
      </c>
      <c r="F36" s="22">
        <v>150000</v>
      </c>
      <c r="G36" s="22">
        <v>150000</v>
      </c>
      <c r="H36" s="22">
        <v>150000</v>
      </c>
      <c r="I36" s="22"/>
      <c r="J36" s="22"/>
      <c r="K36" s="22"/>
      <c r="L36" s="22"/>
      <c r="M36" s="22"/>
      <c r="N36" s="22"/>
      <c r="O36" s="22"/>
      <c r="P36" s="22"/>
      <c r="Q36" s="22"/>
    </row>
    <row r="37" ht="21" customHeight="1" spans="1:17">
      <c r="A37" s="102" t="s">
        <v>250</v>
      </c>
      <c r="B37" s="90" t="s">
        <v>477</v>
      </c>
      <c r="C37" s="90" t="s">
        <v>476</v>
      </c>
      <c r="D37" s="103" t="s">
        <v>464</v>
      </c>
      <c r="E37" s="104">
        <v>3</v>
      </c>
      <c r="F37" s="22"/>
      <c r="G37" s="22">
        <v>105000</v>
      </c>
      <c r="H37" s="22">
        <v>105000</v>
      </c>
      <c r="I37" s="22"/>
      <c r="J37" s="22"/>
      <c r="K37" s="22"/>
      <c r="L37" s="22"/>
      <c r="M37" s="22"/>
      <c r="N37" s="22"/>
      <c r="O37" s="22"/>
      <c r="P37" s="22"/>
      <c r="Q37" s="22"/>
    </row>
    <row r="38" ht="21" customHeight="1" spans="1:17">
      <c r="A38" s="102" t="s">
        <v>250</v>
      </c>
      <c r="B38" s="90" t="s">
        <v>477</v>
      </c>
      <c r="C38" s="90" t="s">
        <v>476</v>
      </c>
      <c r="D38" s="103" t="s">
        <v>464</v>
      </c>
      <c r="E38" s="104">
        <v>1</v>
      </c>
      <c r="F38" s="22"/>
      <c r="G38" s="22">
        <v>20000</v>
      </c>
      <c r="H38" s="22">
        <v>20000</v>
      </c>
      <c r="I38" s="22"/>
      <c r="J38" s="22"/>
      <c r="K38" s="22"/>
      <c r="L38" s="22"/>
      <c r="M38" s="22"/>
      <c r="N38" s="22"/>
      <c r="O38" s="22"/>
      <c r="P38" s="22"/>
      <c r="Q38" s="22"/>
    </row>
    <row r="39" ht="21" customHeight="1" spans="1:17">
      <c r="A39" s="102" t="s">
        <v>250</v>
      </c>
      <c r="B39" s="90" t="s">
        <v>477</v>
      </c>
      <c r="C39" s="90" t="s">
        <v>476</v>
      </c>
      <c r="D39" s="103" t="s">
        <v>464</v>
      </c>
      <c r="E39" s="104">
        <v>1</v>
      </c>
      <c r="F39" s="22"/>
      <c r="G39" s="22">
        <v>35000</v>
      </c>
      <c r="H39" s="22">
        <v>35000</v>
      </c>
      <c r="I39" s="22"/>
      <c r="J39" s="22"/>
      <c r="K39" s="22"/>
      <c r="L39" s="22"/>
      <c r="M39" s="22"/>
      <c r="N39" s="22"/>
      <c r="O39" s="22"/>
      <c r="P39" s="22"/>
      <c r="Q39" s="22"/>
    </row>
    <row r="40" ht="30" customHeight="1" spans="1:17">
      <c r="A40" s="102" t="s">
        <v>250</v>
      </c>
      <c r="B40" s="90" t="s">
        <v>500</v>
      </c>
      <c r="C40" s="90" t="s">
        <v>480</v>
      </c>
      <c r="D40" s="103" t="s">
        <v>384</v>
      </c>
      <c r="E40" s="104">
        <v>1</v>
      </c>
      <c r="F40" s="22">
        <v>100000</v>
      </c>
      <c r="G40" s="22">
        <v>100000</v>
      </c>
      <c r="H40" s="22">
        <v>100000</v>
      </c>
      <c r="I40" s="22"/>
      <c r="J40" s="22"/>
      <c r="K40" s="22"/>
      <c r="L40" s="22"/>
      <c r="M40" s="22"/>
      <c r="N40" s="22"/>
      <c r="O40" s="22"/>
      <c r="P40" s="22"/>
      <c r="Q40" s="22"/>
    </row>
    <row r="41" ht="21" customHeight="1" spans="1:17">
      <c r="A41" s="102" t="s">
        <v>250</v>
      </c>
      <c r="B41" s="90" t="s">
        <v>501</v>
      </c>
      <c r="C41" s="90" t="s">
        <v>502</v>
      </c>
      <c r="D41" s="103" t="s">
        <v>464</v>
      </c>
      <c r="E41" s="104">
        <v>1</v>
      </c>
      <c r="F41" s="22"/>
      <c r="G41" s="22">
        <v>15000</v>
      </c>
      <c r="H41" s="22">
        <v>15000</v>
      </c>
      <c r="I41" s="22"/>
      <c r="J41" s="22"/>
      <c r="K41" s="22"/>
      <c r="L41" s="22"/>
      <c r="M41" s="22"/>
      <c r="N41" s="22"/>
      <c r="O41" s="22"/>
      <c r="P41" s="22"/>
      <c r="Q41" s="22"/>
    </row>
    <row r="42" ht="21" customHeight="1" spans="1:17">
      <c r="A42" s="102" t="s">
        <v>250</v>
      </c>
      <c r="B42" s="90" t="s">
        <v>501</v>
      </c>
      <c r="C42" s="90" t="s">
        <v>502</v>
      </c>
      <c r="D42" s="103" t="s">
        <v>464</v>
      </c>
      <c r="E42" s="104">
        <v>5</v>
      </c>
      <c r="F42" s="22"/>
      <c r="G42" s="22">
        <v>75000</v>
      </c>
      <c r="H42" s="22">
        <v>75000</v>
      </c>
      <c r="I42" s="22"/>
      <c r="J42" s="22"/>
      <c r="K42" s="22"/>
      <c r="L42" s="22"/>
      <c r="M42" s="22"/>
      <c r="N42" s="22"/>
      <c r="O42" s="22"/>
      <c r="P42" s="22"/>
      <c r="Q42" s="22"/>
    </row>
    <row r="43" ht="21" customHeight="1" spans="1:17">
      <c r="A43" s="102" t="s">
        <v>250</v>
      </c>
      <c r="B43" s="90" t="s">
        <v>501</v>
      </c>
      <c r="C43" s="90" t="s">
        <v>502</v>
      </c>
      <c r="D43" s="103" t="s">
        <v>464</v>
      </c>
      <c r="E43" s="104">
        <v>2</v>
      </c>
      <c r="F43" s="22"/>
      <c r="G43" s="22">
        <v>30000</v>
      </c>
      <c r="H43" s="22">
        <v>30000</v>
      </c>
      <c r="I43" s="22"/>
      <c r="J43" s="22"/>
      <c r="K43" s="22"/>
      <c r="L43" s="22"/>
      <c r="M43" s="22"/>
      <c r="N43" s="22"/>
      <c r="O43" s="22"/>
      <c r="P43" s="22"/>
      <c r="Q43" s="22"/>
    </row>
    <row r="44" ht="21" customHeight="1" spans="1:17">
      <c r="A44" s="102" t="s">
        <v>250</v>
      </c>
      <c r="B44" s="90" t="s">
        <v>503</v>
      </c>
      <c r="C44" s="90" t="s">
        <v>502</v>
      </c>
      <c r="D44" s="103" t="s">
        <v>464</v>
      </c>
      <c r="E44" s="104">
        <v>1</v>
      </c>
      <c r="F44" s="22"/>
      <c r="G44" s="22">
        <v>45000</v>
      </c>
      <c r="H44" s="22">
        <v>45000</v>
      </c>
      <c r="I44" s="22"/>
      <c r="J44" s="22"/>
      <c r="K44" s="22"/>
      <c r="L44" s="22"/>
      <c r="M44" s="22"/>
      <c r="N44" s="22"/>
      <c r="O44" s="22"/>
      <c r="P44" s="22"/>
      <c r="Q44" s="22"/>
    </row>
    <row r="45" ht="21" customHeight="1" spans="1:17">
      <c r="A45" s="102" t="s">
        <v>250</v>
      </c>
      <c r="B45" s="90" t="s">
        <v>503</v>
      </c>
      <c r="C45" s="90" t="s">
        <v>502</v>
      </c>
      <c r="D45" s="103" t="s">
        <v>464</v>
      </c>
      <c r="E45" s="104">
        <v>2</v>
      </c>
      <c r="F45" s="22"/>
      <c r="G45" s="22">
        <v>90000</v>
      </c>
      <c r="H45" s="22">
        <v>90000</v>
      </c>
      <c r="I45" s="22"/>
      <c r="J45" s="22"/>
      <c r="K45" s="22"/>
      <c r="L45" s="22"/>
      <c r="M45" s="22"/>
      <c r="N45" s="22"/>
      <c r="O45" s="22"/>
      <c r="P45" s="22"/>
      <c r="Q45" s="22"/>
    </row>
    <row r="46" ht="21" customHeight="1" spans="1:17">
      <c r="A46" s="102" t="s">
        <v>250</v>
      </c>
      <c r="B46" s="90" t="s">
        <v>199</v>
      </c>
      <c r="C46" s="90" t="s">
        <v>481</v>
      </c>
      <c r="D46" s="103" t="s">
        <v>482</v>
      </c>
      <c r="E46" s="104">
        <v>1</v>
      </c>
      <c r="F46" s="22">
        <v>41600</v>
      </c>
      <c r="G46" s="22">
        <v>41600</v>
      </c>
      <c r="H46" s="22">
        <v>41600</v>
      </c>
      <c r="I46" s="22"/>
      <c r="J46" s="22"/>
      <c r="K46" s="22"/>
      <c r="L46" s="22"/>
      <c r="M46" s="22"/>
      <c r="N46" s="22"/>
      <c r="O46" s="22"/>
      <c r="P46" s="22"/>
      <c r="Q46" s="22"/>
    </row>
    <row r="47" ht="21" customHeight="1" spans="1:17">
      <c r="A47" s="102" t="s">
        <v>250</v>
      </c>
      <c r="B47" s="90" t="s">
        <v>199</v>
      </c>
      <c r="C47" s="90" t="s">
        <v>481</v>
      </c>
      <c r="D47" s="103" t="s">
        <v>482</v>
      </c>
      <c r="E47" s="104">
        <v>1</v>
      </c>
      <c r="F47" s="22">
        <v>24700</v>
      </c>
      <c r="G47" s="22">
        <v>24700</v>
      </c>
      <c r="H47" s="22">
        <v>24700</v>
      </c>
      <c r="I47" s="22"/>
      <c r="J47" s="22"/>
      <c r="K47" s="22"/>
      <c r="L47" s="22"/>
      <c r="M47" s="22"/>
      <c r="N47" s="22"/>
      <c r="O47" s="22"/>
      <c r="P47" s="22"/>
      <c r="Q47" s="22"/>
    </row>
    <row r="48" ht="21" customHeight="1" spans="1:17">
      <c r="A48" s="102" t="s">
        <v>250</v>
      </c>
      <c r="B48" s="90" t="s">
        <v>199</v>
      </c>
      <c r="C48" s="90" t="s">
        <v>481</v>
      </c>
      <c r="D48" s="103" t="s">
        <v>482</v>
      </c>
      <c r="E48" s="104">
        <v>1</v>
      </c>
      <c r="F48" s="22">
        <v>30000</v>
      </c>
      <c r="G48" s="22">
        <v>30000</v>
      </c>
      <c r="H48" s="22">
        <v>30000</v>
      </c>
      <c r="I48" s="22"/>
      <c r="J48" s="22"/>
      <c r="K48" s="22"/>
      <c r="L48" s="22"/>
      <c r="M48" s="22"/>
      <c r="N48" s="22"/>
      <c r="O48" s="22"/>
      <c r="P48" s="22"/>
      <c r="Q48" s="22"/>
    </row>
    <row r="49" ht="28.4" customHeight="1" spans="1:17">
      <c r="A49" s="102" t="s">
        <v>186</v>
      </c>
      <c r="B49" s="90" t="s">
        <v>504</v>
      </c>
      <c r="C49" s="90" t="s">
        <v>505</v>
      </c>
      <c r="D49" s="103" t="s">
        <v>384</v>
      </c>
      <c r="E49" s="104">
        <v>1</v>
      </c>
      <c r="F49" s="22"/>
      <c r="G49" s="22">
        <v>10000</v>
      </c>
      <c r="H49" s="22">
        <v>10000</v>
      </c>
      <c r="I49" s="22"/>
      <c r="J49" s="22"/>
      <c r="K49" s="22"/>
      <c r="L49" s="22"/>
      <c r="M49" s="22"/>
      <c r="N49" s="22"/>
      <c r="O49" s="22"/>
      <c r="P49" s="22"/>
      <c r="Q49" s="22"/>
    </row>
    <row r="50" ht="21" customHeight="1" spans="1:17">
      <c r="A50" s="102" t="s">
        <v>186</v>
      </c>
      <c r="B50" s="90" t="s">
        <v>506</v>
      </c>
      <c r="C50" s="90" t="s">
        <v>507</v>
      </c>
      <c r="D50" s="103" t="s">
        <v>384</v>
      </c>
      <c r="E50" s="104">
        <v>1</v>
      </c>
      <c r="F50" s="22">
        <v>19410</v>
      </c>
      <c r="G50" s="22">
        <v>19410</v>
      </c>
      <c r="H50" s="22">
        <v>19410</v>
      </c>
      <c r="I50" s="22"/>
      <c r="J50" s="22"/>
      <c r="K50" s="22"/>
      <c r="L50" s="22"/>
      <c r="M50" s="22"/>
      <c r="N50" s="22"/>
      <c r="O50" s="22"/>
      <c r="P50" s="22"/>
      <c r="Q50" s="22"/>
    </row>
    <row r="51" ht="21" customHeight="1" spans="1:17">
      <c r="A51" s="102" t="s">
        <v>186</v>
      </c>
      <c r="B51" s="90" t="s">
        <v>508</v>
      </c>
      <c r="C51" s="90" t="s">
        <v>509</v>
      </c>
      <c r="D51" s="103" t="s">
        <v>384</v>
      </c>
      <c r="E51" s="104">
        <v>1</v>
      </c>
      <c r="F51" s="22"/>
      <c r="G51" s="22">
        <v>7000</v>
      </c>
      <c r="H51" s="22">
        <v>7000</v>
      </c>
      <c r="I51" s="22"/>
      <c r="J51" s="22"/>
      <c r="K51" s="22"/>
      <c r="L51" s="22"/>
      <c r="M51" s="22"/>
      <c r="N51" s="22"/>
      <c r="O51" s="22"/>
      <c r="P51" s="22"/>
      <c r="Q51" s="22"/>
    </row>
    <row r="52" ht="21" customHeight="1" spans="1:17">
      <c r="A52" s="102" t="s">
        <v>193</v>
      </c>
      <c r="B52" s="90" t="s">
        <v>510</v>
      </c>
      <c r="C52" s="90" t="s">
        <v>511</v>
      </c>
      <c r="D52" s="103" t="s">
        <v>512</v>
      </c>
      <c r="E52" s="104">
        <v>250</v>
      </c>
      <c r="F52" s="22"/>
      <c r="G52" s="22">
        <v>7000</v>
      </c>
      <c r="H52" s="22">
        <v>7000</v>
      </c>
      <c r="I52" s="22"/>
      <c r="J52" s="22"/>
      <c r="K52" s="22"/>
      <c r="L52" s="22"/>
      <c r="M52" s="22"/>
      <c r="N52" s="22"/>
      <c r="O52" s="22"/>
      <c r="P52" s="22"/>
      <c r="Q52" s="22"/>
    </row>
    <row r="53" ht="21" customHeight="1" spans="1:17">
      <c r="A53" s="102" t="s">
        <v>193</v>
      </c>
      <c r="B53" s="90" t="s">
        <v>513</v>
      </c>
      <c r="C53" s="90" t="s">
        <v>514</v>
      </c>
      <c r="D53" s="103" t="s">
        <v>384</v>
      </c>
      <c r="E53" s="104">
        <v>1</v>
      </c>
      <c r="F53" s="22">
        <v>4000</v>
      </c>
      <c r="G53" s="22">
        <v>4000</v>
      </c>
      <c r="H53" s="22">
        <v>4000</v>
      </c>
      <c r="I53" s="22"/>
      <c r="J53" s="22"/>
      <c r="K53" s="22"/>
      <c r="L53" s="22"/>
      <c r="M53" s="22"/>
      <c r="N53" s="22"/>
      <c r="O53" s="22"/>
      <c r="P53" s="22"/>
      <c r="Q53" s="22"/>
    </row>
    <row r="54" ht="21" customHeight="1" spans="1:17">
      <c r="A54" s="102" t="s">
        <v>225</v>
      </c>
      <c r="B54" s="90" t="s">
        <v>515</v>
      </c>
      <c r="C54" s="90" t="s">
        <v>516</v>
      </c>
      <c r="D54" s="103" t="s">
        <v>517</v>
      </c>
      <c r="E54" s="104">
        <v>1</v>
      </c>
      <c r="F54" s="22">
        <v>750</v>
      </c>
      <c r="G54" s="22">
        <v>750</v>
      </c>
      <c r="H54" s="22">
        <v>750</v>
      </c>
      <c r="I54" s="22"/>
      <c r="J54" s="22"/>
      <c r="K54" s="22"/>
      <c r="L54" s="22"/>
      <c r="M54" s="22"/>
      <c r="N54" s="22"/>
      <c r="O54" s="22"/>
      <c r="P54" s="22"/>
      <c r="Q54" s="22"/>
    </row>
    <row r="55" ht="21" customHeight="1" spans="1:17">
      <c r="A55" s="102" t="s">
        <v>225</v>
      </c>
      <c r="B55" s="90" t="s">
        <v>518</v>
      </c>
      <c r="C55" s="90" t="s">
        <v>516</v>
      </c>
      <c r="D55" s="103" t="s">
        <v>519</v>
      </c>
      <c r="E55" s="104">
        <v>5</v>
      </c>
      <c r="F55" s="22">
        <v>3750</v>
      </c>
      <c r="G55" s="22">
        <v>3750</v>
      </c>
      <c r="H55" s="22">
        <v>3750</v>
      </c>
      <c r="I55" s="22"/>
      <c r="J55" s="22"/>
      <c r="K55" s="22"/>
      <c r="L55" s="22"/>
      <c r="M55" s="22"/>
      <c r="N55" s="22"/>
      <c r="O55" s="22"/>
      <c r="P55" s="22"/>
      <c r="Q55" s="22"/>
    </row>
    <row r="56" ht="21" customHeight="1" spans="1:17">
      <c r="A56" s="102" t="s">
        <v>225</v>
      </c>
      <c r="B56" s="90" t="s">
        <v>520</v>
      </c>
      <c r="C56" s="90" t="s">
        <v>516</v>
      </c>
      <c r="D56" s="103" t="s">
        <v>521</v>
      </c>
      <c r="E56" s="104">
        <v>10</v>
      </c>
      <c r="F56" s="22">
        <v>7500</v>
      </c>
      <c r="G56" s="22">
        <v>7500</v>
      </c>
      <c r="H56" s="22">
        <v>7500</v>
      </c>
      <c r="I56" s="22"/>
      <c r="J56" s="22"/>
      <c r="K56" s="22"/>
      <c r="L56" s="22"/>
      <c r="M56" s="22"/>
      <c r="N56" s="22"/>
      <c r="O56" s="22"/>
      <c r="P56" s="22"/>
      <c r="Q56" s="22"/>
    </row>
    <row r="57" ht="30" customHeight="1" spans="1:17">
      <c r="A57" s="102" t="s">
        <v>225</v>
      </c>
      <c r="B57" s="90" t="s">
        <v>522</v>
      </c>
      <c r="C57" s="90" t="s">
        <v>471</v>
      </c>
      <c r="D57" s="103" t="s">
        <v>384</v>
      </c>
      <c r="E57" s="104">
        <v>1</v>
      </c>
      <c r="F57" s="22">
        <v>238000</v>
      </c>
      <c r="G57" s="22">
        <v>238000</v>
      </c>
      <c r="H57" s="22">
        <v>238000</v>
      </c>
      <c r="I57" s="22"/>
      <c r="J57" s="22"/>
      <c r="K57" s="22"/>
      <c r="L57" s="22"/>
      <c r="M57" s="22"/>
      <c r="N57" s="22"/>
      <c r="O57" s="22"/>
      <c r="P57" s="22"/>
      <c r="Q57" s="22"/>
    </row>
    <row r="58" ht="21" customHeight="1" spans="1:17">
      <c r="A58" s="102" t="s">
        <v>259</v>
      </c>
      <c r="B58" s="90" t="s">
        <v>523</v>
      </c>
      <c r="C58" s="90" t="s">
        <v>459</v>
      </c>
      <c r="D58" s="103" t="s">
        <v>384</v>
      </c>
      <c r="E58" s="104">
        <v>1</v>
      </c>
      <c r="F58" s="22"/>
      <c r="G58" s="22">
        <v>70000</v>
      </c>
      <c r="H58" s="22"/>
      <c r="I58" s="22"/>
      <c r="J58" s="22"/>
      <c r="K58" s="22"/>
      <c r="L58" s="22">
        <v>70000</v>
      </c>
      <c r="M58" s="22"/>
      <c r="N58" s="22"/>
      <c r="O58" s="22"/>
      <c r="P58" s="22"/>
      <c r="Q58" s="22">
        <v>70000</v>
      </c>
    </row>
    <row r="59" ht="21" customHeight="1" spans="1:17">
      <c r="A59" s="102" t="s">
        <v>259</v>
      </c>
      <c r="B59" s="90" t="s">
        <v>524</v>
      </c>
      <c r="C59" s="90" t="s">
        <v>459</v>
      </c>
      <c r="D59" s="103" t="s">
        <v>384</v>
      </c>
      <c r="E59" s="104">
        <v>1</v>
      </c>
      <c r="F59" s="22"/>
      <c r="G59" s="22">
        <v>50000</v>
      </c>
      <c r="H59" s="22"/>
      <c r="I59" s="22"/>
      <c r="J59" s="22"/>
      <c r="K59" s="22"/>
      <c r="L59" s="22">
        <v>50000</v>
      </c>
      <c r="M59" s="22"/>
      <c r="N59" s="22"/>
      <c r="O59" s="22"/>
      <c r="P59" s="22"/>
      <c r="Q59" s="22">
        <v>50000</v>
      </c>
    </row>
    <row r="60" ht="32.9" customHeight="1" spans="1:17">
      <c r="A60" s="102" t="s">
        <v>259</v>
      </c>
      <c r="B60" s="90" t="s">
        <v>504</v>
      </c>
      <c r="C60" s="90" t="s">
        <v>505</v>
      </c>
      <c r="D60" s="103" t="s">
        <v>384</v>
      </c>
      <c r="E60" s="104">
        <v>1</v>
      </c>
      <c r="F60" s="22"/>
      <c r="G60" s="22">
        <v>25000</v>
      </c>
      <c r="H60" s="22"/>
      <c r="I60" s="22"/>
      <c r="J60" s="22"/>
      <c r="K60" s="22"/>
      <c r="L60" s="22">
        <v>25000</v>
      </c>
      <c r="M60" s="22"/>
      <c r="N60" s="22"/>
      <c r="O60" s="22"/>
      <c r="P60" s="22"/>
      <c r="Q60" s="22">
        <v>25000</v>
      </c>
    </row>
    <row r="61" ht="21" customHeight="1" spans="1:17">
      <c r="A61" s="102" t="s">
        <v>259</v>
      </c>
      <c r="B61" s="90" t="s">
        <v>506</v>
      </c>
      <c r="C61" s="90" t="s">
        <v>507</v>
      </c>
      <c r="D61" s="103" t="s">
        <v>384</v>
      </c>
      <c r="E61" s="104">
        <v>1</v>
      </c>
      <c r="F61" s="22"/>
      <c r="G61" s="22">
        <v>25000</v>
      </c>
      <c r="H61" s="22"/>
      <c r="I61" s="22"/>
      <c r="J61" s="22"/>
      <c r="K61" s="22"/>
      <c r="L61" s="22">
        <v>25000</v>
      </c>
      <c r="M61" s="22"/>
      <c r="N61" s="22"/>
      <c r="O61" s="22"/>
      <c r="P61" s="22"/>
      <c r="Q61" s="22">
        <v>25000</v>
      </c>
    </row>
    <row r="62" ht="21" customHeight="1" spans="1:17">
      <c r="A62" s="102" t="s">
        <v>259</v>
      </c>
      <c r="B62" s="90" t="s">
        <v>525</v>
      </c>
      <c r="C62" s="90" t="s">
        <v>526</v>
      </c>
      <c r="D62" s="103" t="s">
        <v>527</v>
      </c>
      <c r="E62" s="104">
        <v>1</v>
      </c>
      <c r="F62" s="22"/>
      <c r="G62" s="22">
        <v>317000</v>
      </c>
      <c r="H62" s="22"/>
      <c r="I62" s="22"/>
      <c r="J62" s="22"/>
      <c r="K62" s="22"/>
      <c r="L62" s="22">
        <v>317000</v>
      </c>
      <c r="M62" s="22"/>
      <c r="N62" s="22"/>
      <c r="O62" s="22"/>
      <c r="P62" s="22"/>
      <c r="Q62" s="22">
        <v>317000</v>
      </c>
    </row>
    <row r="63" ht="21" customHeight="1" spans="1:17">
      <c r="A63" s="102" t="s">
        <v>259</v>
      </c>
      <c r="B63" s="90" t="s">
        <v>528</v>
      </c>
      <c r="C63" s="90" t="s">
        <v>526</v>
      </c>
      <c r="D63" s="103" t="s">
        <v>527</v>
      </c>
      <c r="E63" s="104">
        <v>1</v>
      </c>
      <c r="F63" s="22"/>
      <c r="G63" s="22">
        <v>322150</v>
      </c>
      <c r="H63" s="22"/>
      <c r="I63" s="22"/>
      <c r="J63" s="22"/>
      <c r="K63" s="22"/>
      <c r="L63" s="22">
        <v>322150</v>
      </c>
      <c r="M63" s="22"/>
      <c r="N63" s="22"/>
      <c r="O63" s="22"/>
      <c r="P63" s="22"/>
      <c r="Q63" s="22">
        <v>322150</v>
      </c>
    </row>
    <row r="64" ht="21" customHeight="1" spans="1:17">
      <c r="A64" s="102" t="s">
        <v>259</v>
      </c>
      <c r="B64" s="90" t="s">
        <v>199</v>
      </c>
      <c r="C64" s="90" t="s">
        <v>481</v>
      </c>
      <c r="D64" s="103" t="s">
        <v>384</v>
      </c>
      <c r="E64" s="104">
        <v>1</v>
      </c>
      <c r="F64" s="22">
        <v>30000</v>
      </c>
      <c r="G64" s="22">
        <v>30000</v>
      </c>
      <c r="H64" s="22"/>
      <c r="I64" s="22"/>
      <c r="J64" s="22"/>
      <c r="K64" s="22"/>
      <c r="L64" s="22">
        <v>30000</v>
      </c>
      <c r="M64" s="22"/>
      <c r="N64" s="22"/>
      <c r="O64" s="22"/>
      <c r="P64" s="22"/>
      <c r="Q64" s="22">
        <v>30000</v>
      </c>
    </row>
    <row r="65" ht="30" customHeight="1" spans="1:17">
      <c r="A65" s="102" t="s">
        <v>254</v>
      </c>
      <c r="B65" s="90" t="s">
        <v>529</v>
      </c>
      <c r="C65" s="90" t="s">
        <v>471</v>
      </c>
      <c r="D65" s="103" t="s">
        <v>384</v>
      </c>
      <c r="E65" s="104">
        <v>1</v>
      </c>
      <c r="F65" s="22">
        <v>1102943.85</v>
      </c>
      <c r="G65" s="22">
        <v>1102943.85</v>
      </c>
      <c r="H65" s="22">
        <v>1102943.85</v>
      </c>
      <c r="I65" s="22"/>
      <c r="J65" s="22"/>
      <c r="K65" s="22"/>
      <c r="L65" s="22"/>
      <c r="M65" s="22"/>
      <c r="N65" s="22"/>
      <c r="O65" s="22"/>
      <c r="P65" s="22"/>
      <c r="Q65" s="22"/>
    </row>
    <row r="66" ht="21" customHeight="1" spans="1:17">
      <c r="A66" s="102" t="s">
        <v>254</v>
      </c>
      <c r="B66" s="90" t="s">
        <v>530</v>
      </c>
      <c r="C66" s="90" t="s">
        <v>531</v>
      </c>
      <c r="D66" s="103" t="s">
        <v>384</v>
      </c>
      <c r="E66" s="104">
        <v>1</v>
      </c>
      <c r="F66" s="22">
        <v>105000</v>
      </c>
      <c r="G66" s="22">
        <v>105000</v>
      </c>
      <c r="H66" s="22">
        <v>105000</v>
      </c>
      <c r="I66" s="22"/>
      <c r="J66" s="22"/>
      <c r="K66" s="22"/>
      <c r="L66" s="22"/>
      <c r="M66" s="22"/>
      <c r="N66" s="22"/>
      <c r="O66" s="22"/>
      <c r="P66" s="22"/>
      <c r="Q66" s="22"/>
    </row>
    <row r="67" ht="21" customHeight="1" spans="1:17">
      <c r="A67" s="102" t="s">
        <v>254</v>
      </c>
      <c r="B67" s="90" t="s">
        <v>532</v>
      </c>
      <c r="C67" s="90" t="s">
        <v>533</v>
      </c>
      <c r="D67" s="103" t="s">
        <v>384</v>
      </c>
      <c r="E67" s="104">
        <v>1</v>
      </c>
      <c r="F67" s="22">
        <v>669945.15</v>
      </c>
      <c r="G67" s="22">
        <v>669945.15</v>
      </c>
      <c r="H67" s="22">
        <v>669945.15</v>
      </c>
      <c r="I67" s="22"/>
      <c r="J67" s="22"/>
      <c r="K67" s="22"/>
      <c r="L67" s="22"/>
      <c r="M67" s="22"/>
      <c r="N67" s="22"/>
      <c r="O67" s="22"/>
      <c r="P67" s="22"/>
      <c r="Q67" s="22"/>
    </row>
    <row r="68" ht="21" customHeight="1" spans="1:17">
      <c r="A68" s="93" t="s">
        <v>114</v>
      </c>
      <c r="B68" s="94"/>
      <c r="C68" s="94"/>
      <c r="D68" s="94"/>
      <c r="E68" s="101"/>
      <c r="F68" s="22">
        <v>4641699</v>
      </c>
      <c r="G68" s="22">
        <v>12076579</v>
      </c>
      <c r="H68" s="22">
        <v>11237429</v>
      </c>
      <c r="I68" s="22"/>
      <c r="J68" s="22"/>
      <c r="K68" s="22"/>
      <c r="L68" s="22">
        <v>839150</v>
      </c>
      <c r="M68" s="22"/>
      <c r="N68" s="22"/>
      <c r="O68" s="22"/>
      <c r="P68" s="22"/>
      <c r="Q68" s="22">
        <v>839150</v>
      </c>
    </row>
  </sheetData>
  <autoFilter xmlns:etc="http://www.wps.cn/officeDocument/2017/etCustomData" ref="A4:Q68" etc:filterBottomFollowUsedRange="0">
    <extLst/>
  </autoFilter>
  <mergeCells count="16">
    <mergeCell ref="A2:Q2"/>
    <mergeCell ref="A3:F3"/>
    <mergeCell ref="G4:Q4"/>
    <mergeCell ref="L5:Q5"/>
    <mergeCell ref="A68:E6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G8" sqref="G8"/>
    </sheetView>
  </sheetViews>
  <sheetFormatPr defaultColWidth="9.14166666666667" defaultRowHeight="14.25" customHeight="1"/>
  <cols>
    <col min="1" max="3" width="13.575" customWidth="1"/>
    <col min="4" max="7" width="9.575" customWidth="1"/>
    <col min="8" max="8" width="10.575" customWidth="1"/>
    <col min="9" max="10" width="9.575" customWidth="1"/>
    <col min="11" max="11" width="10.575" customWidth="1"/>
    <col min="12" max="14" width="9.575" customWidth="1"/>
  </cols>
  <sheetData>
    <row r="1" ht="15" customHeight="1" spans="1:14">
      <c r="A1" s="64"/>
      <c r="B1" s="64"/>
      <c r="C1" s="64"/>
      <c r="D1" s="64"/>
      <c r="E1" s="64"/>
      <c r="F1" s="64"/>
      <c r="G1" s="64"/>
      <c r="H1" s="69"/>
      <c r="I1" s="64"/>
      <c r="J1" s="64"/>
      <c r="K1" s="64"/>
      <c r="L1" s="47"/>
      <c r="M1" s="70"/>
      <c r="N1" s="71" t="s">
        <v>534</v>
      </c>
    </row>
    <row r="2" ht="27.75" customHeight="1" spans="1:14">
      <c r="A2" s="60" t="s">
        <v>535</v>
      </c>
      <c r="B2" s="72"/>
      <c r="C2" s="72"/>
      <c r="D2" s="72"/>
      <c r="E2" s="72"/>
      <c r="F2" s="72"/>
      <c r="G2" s="72"/>
      <c r="H2" s="73"/>
      <c r="I2" s="72"/>
      <c r="J2" s="72"/>
      <c r="K2" s="72"/>
      <c r="L2" s="49"/>
      <c r="M2" s="73"/>
      <c r="N2" s="72"/>
    </row>
    <row r="3" ht="21" customHeight="1" spans="1:14">
      <c r="A3" s="61" t="str">
        <f>"单位名称："&amp;"云南省测绘资料档案馆（云南省基础地理信息中心）"</f>
        <v>单位名称：云南省测绘资料档案馆（云南省基础地理信息中心）</v>
      </c>
      <c r="B3" s="61"/>
      <c r="C3" s="61"/>
      <c r="D3" s="61"/>
      <c r="E3" s="62"/>
      <c r="F3" s="62"/>
      <c r="G3" s="62"/>
      <c r="H3" s="69"/>
      <c r="I3" s="64"/>
      <c r="J3" s="64"/>
      <c r="K3" s="64"/>
      <c r="L3" s="65"/>
      <c r="M3" s="74"/>
      <c r="N3" s="75" t="s">
        <v>139</v>
      </c>
    </row>
    <row r="4" ht="15.75" customHeight="1" spans="1:14">
      <c r="A4" s="9" t="s">
        <v>448</v>
      </c>
      <c r="B4" s="76" t="s">
        <v>536</v>
      </c>
      <c r="C4" s="76" t="s">
        <v>537</v>
      </c>
      <c r="D4" s="77" t="s">
        <v>155</v>
      </c>
      <c r="E4" s="77"/>
      <c r="F4" s="77"/>
      <c r="G4" s="77"/>
      <c r="H4" s="78"/>
      <c r="I4" s="77"/>
      <c r="J4" s="77"/>
      <c r="K4" s="77"/>
      <c r="L4" s="79"/>
      <c r="M4" s="78"/>
      <c r="N4" s="80"/>
    </row>
    <row r="5" ht="17.25" customHeight="1" spans="1:14">
      <c r="A5" s="14"/>
      <c r="B5" s="81"/>
      <c r="C5" s="81"/>
      <c r="D5" s="81" t="s">
        <v>30</v>
      </c>
      <c r="E5" s="81" t="s">
        <v>33</v>
      </c>
      <c r="F5" s="81" t="s">
        <v>454</v>
      </c>
      <c r="G5" s="81" t="s">
        <v>455</v>
      </c>
      <c r="H5" s="82" t="s">
        <v>456</v>
      </c>
      <c r="I5" s="83" t="s">
        <v>457</v>
      </c>
      <c r="J5" s="83"/>
      <c r="K5" s="83"/>
      <c r="L5" s="84"/>
      <c r="M5" s="85"/>
      <c r="N5" s="86"/>
    </row>
    <row r="6" ht="54" customHeight="1" spans="1:14">
      <c r="A6" s="17"/>
      <c r="B6" s="86"/>
      <c r="C6" s="86"/>
      <c r="D6" s="86"/>
      <c r="E6" s="86"/>
      <c r="F6" s="86"/>
      <c r="G6" s="86"/>
      <c r="H6" s="87"/>
      <c r="I6" s="86" t="s">
        <v>32</v>
      </c>
      <c r="J6" s="86" t="s">
        <v>43</v>
      </c>
      <c r="K6" s="86" t="s">
        <v>162</v>
      </c>
      <c r="L6" s="88" t="s">
        <v>39</v>
      </c>
      <c r="M6" s="87" t="s">
        <v>40</v>
      </c>
      <c r="N6" s="86" t="s">
        <v>41</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c r="B8" s="90"/>
      <c r="C8" s="90"/>
      <c r="D8" s="91"/>
      <c r="E8" s="91"/>
      <c r="F8" s="91"/>
      <c r="G8" s="91"/>
      <c r="H8" s="91"/>
      <c r="I8" s="91"/>
      <c r="J8" s="91"/>
      <c r="K8" s="91"/>
      <c r="L8" s="92"/>
      <c r="M8" s="91"/>
      <c r="N8" s="91"/>
    </row>
    <row r="9" ht="21" customHeight="1" spans="1:14">
      <c r="A9" s="89"/>
      <c r="B9" s="90"/>
      <c r="C9" s="90"/>
      <c r="D9" s="91"/>
      <c r="E9" s="91"/>
      <c r="F9" s="91"/>
      <c r="G9" s="91"/>
      <c r="H9" s="91"/>
      <c r="I9" s="91"/>
      <c r="J9" s="91"/>
      <c r="K9" s="91"/>
      <c r="L9" s="92"/>
      <c r="M9" s="91"/>
      <c r="N9" s="91"/>
    </row>
    <row r="10" ht="21" customHeight="1" spans="1:14">
      <c r="A10" s="93" t="s">
        <v>114</v>
      </c>
      <c r="B10" s="94"/>
      <c r="C10" s="95"/>
      <c r="D10" s="91"/>
      <c r="E10" s="91"/>
      <c r="F10" s="91"/>
      <c r="G10" s="91"/>
      <c r="H10" s="91"/>
      <c r="I10" s="91"/>
      <c r="J10" s="91"/>
      <c r="K10" s="91"/>
      <c r="L10" s="92"/>
      <c r="M10" s="91"/>
      <c r="N10" s="91"/>
    </row>
    <row r="11" ht="18" customHeight="1" spans="1:14">
      <c r="A11" s="34" t="s">
        <v>445</v>
      </c>
    </row>
  </sheetData>
  <mergeCells count="13">
    <mergeCell ref="A2:N2"/>
    <mergeCell ref="A3:D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G8" sqref="G8"/>
    </sheetView>
  </sheetViews>
  <sheetFormatPr defaultColWidth="9.14166666666667" defaultRowHeight="14.25" customHeight="1"/>
  <cols>
    <col min="1" max="1" width="11.575" customWidth="1"/>
    <col min="2" max="2" width="6.575" customWidth="1"/>
    <col min="3" max="4" width="7.575" customWidth="1"/>
    <col min="5" max="23" width="6.575" customWidth="1"/>
    <col min="24" max="24" width="8.575" customWidth="1"/>
  </cols>
  <sheetData>
    <row r="1" ht="15" customHeight="1" spans="1:24">
      <c r="D1" s="59"/>
      <c r="W1" s="47"/>
      <c r="X1" s="47" t="s">
        <v>538</v>
      </c>
    </row>
    <row r="2" ht="27.75" customHeight="1" spans="1:24">
      <c r="A2" s="60" t="s">
        <v>539</v>
      </c>
      <c r="B2" s="27"/>
      <c r="C2" s="27"/>
      <c r="D2" s="27"/>
      <c r="E2" s="27"/>
      <c r="F2" s="27"/>
      <c r="G2" s="27"/>
      <c r="H2" s="27"/>
      <c r="I2" s="27"/>
      <c r="J2" s="27"/>
      <c r="K2" s="27"/>
      <c r="L2" s="27"/>
      <c r="M2" s="27"/>
      <c r="N2" s="27"/>
      <c r="O2" s="27"/>
      <c r="P2" s="27"/>
      <c r="Q2" s="27"/>
      <c r="R2" s="27"/>
      <c r="S2" s="27"/>
      <c r="T2" s="27"/>
      <c r="U2" s="27"/>
      <c r="V2" s="27"/>
      <c r="W2" s="27"/>
      <c r="X2" s="27"/>
    </row>
    <row r="3" ht="21" customHeight="1" spans="1:24">
      <c r="A3" s="61" t="str">
        <f>"单位名称："&amp;"云南省测绘资料档案馆（云南省基础地理信息中心）"</f>
        <v>单位名称：云南省测绘资料档案馆（云南省基础地理信息中心）</v>
      </c>
      <c r="B3" s="62"/>
      <c r="C3" s="62"/>
      <c r="D3" s="63"/>
      <c r="E3" s="64"/>
      <c r="F3" s="64"/>
      <c r="G3" s="64"/>
      <c r="H3" s="64"/>
      <c r="I3" s="64"/>
      <c r="W3" s="65"/>
      <c r="X3" s="65" t="s">
        <v>139</v>
      </c>
    </row>
    <row r="4" ht="19.5" customHeight="1" spans="1:24">
      <c r="A4" s="9" t="s">
        <v>540</v>
      </c>
      <c r="B4" s="10" t="s">
        <v>155</v>
      </c>
      <c r="C4" s="11"/>
      <c r="D4" s="11"/>
      <c r="E4" s="66" t="s">
        <v>541</v>
      </c>
      <c r="F4" s="66"/>
      <c r="G4" s="66"/>
      <c r="H4" s="66"/>
      <c r="I4" s="66"/>
      <c r="J4" s="66"/>
      <c r="K4" s="66"/>
      <c r="L4" s="66"/>
      <c r="M4" s="66"/>
      <c r="N4" s="66"/>
      <c r="O4" s="66"/>
      <c r="P4" s="66"/>
      <c r="Q4" s="66"/>
      <c r="R4" s="66"/>
      <c r="S4" s="66"/>
      <c r="T4" s="66"/>
      <c r="U4" s="66"/>
      <c r="V4" s="66"/>
      <c r="W4" s="66"/>
      <c r="X4" s="66"/>
    </row>
    <row r="5" s="58" customFormat="1" ht="40.5" customHeight="1" spans="1:24">
      <c r="A5" s="17"/>
      <c r="B5" s="14" t="s">
        <v>30</v>
      </c>
      <c r="C5" s="9" t="s">
        <v>33</v>
      </c>
      <c r="D5" s="67" t="s">
        <v>542</v>
      </c>
      <c r="E5" s="50" t="s">
        <v>543</v>
      </c>
      <c r="F5" s="50" t="s">
        <v>544</v>
      </c>
      <c r="G5" s="50" t="s">
        <v>545</v>
      </c>
      <c r="H5" s="50" t="s">
        <v>546</v>
      </c>
      <c r="I5" s="50" t="s">
        <v>547</v>
      </c>
      <c r="J5" s="50" t="s">
        <v>548</v>
      </c>
      <c r="K5" s="50" t="s">
        <v>549</v>
      </c>
      <c r="L5" s="50" t="s">
        <v>550</v>
      </c>
      <c r="M5" s="50" t="s">
        <v>551</v>
      </c>
      <c r="N5" s="50" t="s">
        <v>552</v>
      </c>
      <c r="O5" s="50" t="s">
        <v>553</v>
      </c>
      <c r="P5" s="50" t="s">
        <v>554</v>
      </c>
      <c r="Q5" s="50" t="s">
        <v>555</v>
      </c>
      <c r="R5" s="50" t="s">
        <v>556</v>
      </c>
      <c r="S5" s="50" t="s">
        <v>557</v>
      </c>
      <c r="T5" s="50" t="s">
        <v>558</v>
      </c>
      <c r="U5" s="50" t="s">
        <v>559</v>
      </c>
      <c r="V5" s="50" t="s">
        <v>560</v>
      </c>
      <c r="W5" s="50" t="s">
        <v>561</v>
      </c>
      <c r="X5" s="50" t="s">
        <v>562</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5" customHeight="1" spans="1:24">
      <c r="A7" s="30"/>
      <c r="B7" s="22"/>
      <c r="C7" s="22"/>
      <c r="D7" s="22"/>
      <c r="E7" s="22"/>
      <c r="F7" s="22"/>
      <c r="G7" s="22"/>
      <c r="H7" s="22"/>
      <c r="I7" s="22"/>
      <c r="J7" s="22"/>
      <c r="K7" s="22"/>
      <c r="L7" s="22"/>
      <c r="M7" s="22"/>
      <c r="N7" s="22"/>
      <c r="O7" s="22"/>
      <c r="P7" s="22"/>
      <c r="Q7" s="22"/>
      <c r="R7" s="22"/>
      <c r="S7" s="22"/>
      <c r="T7" s="22"/>
      <c r="U7" s="22"/>
      <c r="V7" s="22"/>
      <c r="W7" s="68"/>
      <c r="X7" s="22"/>
    </row>
    <row r="8" ht="30" customHeight="1" spans="1:24">
      <c r="A8" s="30"/>
      <c r="B8" s="22"/>
      <c r="C8" s="22"/>
      <c r="D8" s="22"/>
      <c r="E8" s="22"/>
      <c r="F8" s="22"/>
      <c r="G8" s="22"/>
      <c r="H8" s="22"/>
      <c r="I8" s="22"/>
      <c r="J8" s="22"/>
      <c r="K8" s="22"/>
      <c r="L8" s="22"/>
      <c r="M8" s="22"/>
      <c r="N8" s="22"/>
      <c r="O8" s="22"/>
      <c r="P8" s="22"/>
      <c r="Q8" s="22"/>
      <c r="R8" s="22"/>
      <c r="S8" s="22"/>
      <c r="T8" s="22"/>
      <c r="U8" s="22"/>
      <c r="V8" s="22"/>
      <c r="W8" s="68"/>
      <c r="X8" s="22"/>
    </row>
    <row r="9" ht="18" customHeight="1" spans="1:24">
      <c r="A9" s="34" t="s">
        <v>445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G8" sqref="G8"/>
    </sheetView>
  </sheetViews>
  <sheetFormatPr defaultColWidth="9.14166666666667" defaultRowHeight="12" customHeight="1" outlineLevelRow="7"/>
  <cols>
    <col min="1" max="1" width="22.575" customWidth="1"/>
    <col min="2" max="2" width="17.575" customWidth="1"/>
    <col min="3" max="10" width="9.575" customWidth="1"/>
  </cols>
  <sheetData>
    <row r="1" ht="15" customHeight="1" spans="1:10">
      <c r="J1" s="47" t="s">
        <v>563</v>
      </c>
    </row>
    <row r="2" ht="28.5" customHeight="1" spans="1:10">
      <c r="A2" s="48" t="s">
        <v>564</v>
      </c>
      <c r="B2" s="27"/>
      <c r="C2" s="27"/>
      <c r="D2" s="27"/>
      <c r="E2" s="27"/>
      <c r="F2" s="49"/>
      <c r="G2" s="27"/>
      <c r="H2" s="49"/>
      <c r="I2" s="49"/>
      <c r="J2" s="27"/>
    </row>
    <row r="3" ht="21" customHeight="1" spans="1:10">
      <c r="A3" s="4" t="str">
        <f>"单位名称："&amp;"云南省测绘资料档案馆（云南省基础地理信息中心）"</f>
        <v>单位名称：云南省测绘资料档案馆（云南省基础地理信息中心）</v>
      </c>
    </row>
    <row r="4" ht="44.25" customHeight="1" spans="1:10">
      <c r="A4" s="50" t="s">
        <v>266</v>
      </c>
      <c r="B4" s="50" t="s">
        <v>267</v>
      </c>
      <c r="C4" s="50" t="s">
        <v>268</v>
      </c>
      <c r="D4" s="50" t="s">
        <v>269</v>
      </c>
      <c r="E4" s="50" t="s">
        <v>270</v>
      </c>
      <c r="F4" s="51" t="s">
        <v>271</v>
      </c>
      <c r="G4" s="50" t="s">
        <v>272</v>
      </c>
      <c r="H4" s="51" t="s">
        <v>273</v>
      </c>
      <c r="I4" s="51" t="s">
        <v>274</v>
      </c>
      <c r="J4" s="50" t="s">
        <v>275</v>
      </c>
    </row>
    <row r="5" ht="14.25" customHeight="1" spans="1:10">
      <c r="A5" s="50">
        <v>1</v>
      </c>
      <c r="B5" s="50">
        <v>2</v>
      </c>
      <c r="C5" s="50">
        <v>3</v>
      </c>
      <c r="D5" s="50">
        <v>4</v>
      </c>
      <c r="E5" s="50">
        <v>5</v>
      </c>
      <c r="F5" s="51">
        <v>6</v>
      </c>
      <c r="G5" s="50">
        <v>7</v>
      </c>
      <c r="H5" s="51">
        <v>8</v>
      </c>
      <c r="I5" s="51">
        <v>9</v>
      </c>
      <c r="J5" s="50">
        <v>10</v>
      </c>
    </row>
    <row r="6" ht="21.75" customHeight="1" spans="1:10">
      <c r="A6" s="52"/>
      <c r="B6" s="53"/>
      <c r="C6" s="53"/>
      <c r="D6" s="53"/>
      <c r="E6" s="54"/>
      <c r="F6" s="55"/>
      <c r="G6" s="54"/>
      <c r="H6" s="55"/>
      <c r="I6" s="55"/>
      <c r="J6" s="54"/>
    </row>
    <row r="7" ht="60.75" customHeight="1" spans="1:10">
      <c r="A7" s="52"/>
      <c r="B7" s="56"/>
      <c r="C7" s="56"/>
      <c r="D7" s="56"/>
      <c r="E7" s="52"/>
      <c r="F7" s="56"/>
      <c r="G7" s="52"/>
      <c r="H7" s="56"/>
      <c r="I7" s="56"/>
      <c r="J7" s="57"/>
    </row>
    <row r="8" ht="18.75" customHeight="1" spans="1:10">
      <c r="A8" s="34" t="s">
        <v>445</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1"/>
  <sheetViews>
    <sheetView showZeros="0" workbookViewId="0">
      <selection activeCell="G8" sqref="G8"/>
    </sheetView>
  </sheetViews>
  <sheetFormatPr defaultColWidth="8.85" defaultRowHeight="15" customHeight="1" outlineLevelCol="7"/>
  <cols>
    <col min="1" max="1" width="31.575" customWidth="1"/>
    <col min="2" max="2" width="13.575" customWidth="1"/>
    <col min="3" max="4" width="27.575" customWidth="1"/>
    <col min="5" max="5" width="12.575" customWidth="1"/>
    <col min="6" max="6" width="7.575" customWidth="1"/>
    <col min="7" max="8" width="14.575" customWidth="1"/>
  </cols>
  <sheetData>
    <row r="1" customHeight="1" spans="1:8">
      <c r="A1" s="35"/>
      <c r="B1" s="35"/>
      <c r="C1" s="35"/>
      <c r="D1" s="35"/>
      <c r="E1" s="35"/>
      <c r="F1" s="35"/>
      <c r="G1" s="35"/>
      <c r="H1" s="36" t="s">
        <v>565</v>
      </c>
    </row>
    <row r="2" ht="30.75" customHeight="1" spans="1:8">
      <c r="A2" s="37" t="s">
        <v>566</v>
      </c>
      <c r="B2" s="37"/>
      <c r="C2" s="37"/>
      <c r="D2" s="37"/>
      <c r="E2" s="37"/>
      <c r="F2" s="37"/>
      <c r="G2" s="37"/>
      <c r="H2" s="37"/>
    </row>
    <row r="3" ht="36.75" customHeight="1" spans="1:8">
      <c r="A3" s="38" t="str">
        <f>"单位名称："&amp;"云南省测绘资料档案馆（云南省基础地理信息中心）"</f>
        <v>单位名称：云南省测绘资料档案馆（云南省基础地理信息中心）</v>
      </c>
      <c r="B3" s="39"/>
      <c r="C3" s="35"/>
      <c r="D3" s="35"/>
      <c r="E3" s="35"/>
      <c r="F3" s="35"/>
      <c r="G3" s="35"/>
      <c r="H3" s="35"/>
    </row>
    <row r="4" ht="18.75" customHeight="1" spans="1:8">
      <c r="A4" s="40" t="s">
        <v>148</v>
      </c>
      <c r="B4" s="40" t="s">
        <v>567</v>
      </c>
      <c r="C4" s="40" t="s">
        <v>568</v>
      </c>
      <c r="D4" s="40" t="s">
        <v>569</v>
      </c>
      <c r="E4" s="40" t="s">
        <v>570</v>
      </c>
      <c r="F4" s="40" t="s">
        <v>571</v>
      </c>
      <c r="G4" s="40"/>
      <c r="H4" s="40"/>
    </row>
    <row r="5" ht="18.75" customHeight="1" spans="1:8">
      <c r="A5" s="40"/>
      <c r="B5" s="40"/>
      <c r="C5" s="40"/>
      <c r="D5" s="40"/>
      <c r="E5" s="40"/>
      <c r="F5" s="40" t="s">
        <v>452</v>
      </c>
      <c r="G5" s="40" t="s">
        <v>572</v>
      </c>
      <c r="H5" s="40" t="s">
        <v>573</v>
      </c>
    </row>
    <row r="6" ht="18.75" customHeight="1" spans="1:8">
      <c r="A6" s="41" t="s">
        <v>131</v>
      </c>
      <c r="B6" s="41" t="s">
        <v>132</v>
      </c>
      <c r="C6" s="41" t="s">
        <v>133</v>
      </c>
      <c r="D6" s="41" t="s">
        <v>134</v>
      </c>
      <c r="E6" s="41" t="s">
        <v>135</v>
      </c>
      <c r="F6" s="41" t="s">
        <v>136</v>
      </c>
      <c r="G6" s="41" t="s">
        <v>574</v>
      </c>
      <c r="H6" s="41" t="s">
        <v>575</v>
      </c>
    </row>
    <row r="7" ht="32.25" customHeight="1" spans="1:8">
      <c r="A7" s="42" t="s">
        <v>45</v>
      </c>
      <c r="B7" s="42" t="s">
        <v>576</v>
      </c>
      <c r="C7" s="42" t="s">
        <v>502</v>
      </c>
      <c r="D7" s="42" t="s">
        <v>577</v>
      </c>
      <c r="E7" s="40" t="s">
        <v>464</v>
      </c>
      <c r="F7" s="43">
        <v>2</v>
      </c>
      <c r="G7" s="44">
        <v>45000</v>
      </c>
      <c r="H7" s="44">
        <v>90000</v>
      </c>
    </row>
    <row r="8" ht="32.25" customHeight="1" spans="1:8">
      <c r="A8" s="42" t="s">
        <v>45</v>
      </c>
      <c r="B8" s="42" t="s">
        <v>576</v>
      </c>
      <c r="C8" s="42" t="s">
        <v>502</v>
      </c>
      <c r="D8" s="42" t="s">
        <v>577</v>
      </c>
      <c r="E8" s="40" t="s">
        <v>464</v>
      </c>
      <c r="F8" s="43">
        <v>1</v>
      </c>
      <c r="G8" s="44">
        <v>15000</v>
      </c>
      <c r="H8" s="44">
        <v>15000</v>
      </c>
    </row>
    <row r="9" ht="32.25" customHeight="1" spans="1:8">
      <c r="A9" s="42" t="s">
        <v>45</v>
      </c>
      <c r="B9" s="42" t="s">
        <v>576</v>
      </c>
      <c r="C9" s="42" t="s">
        <v>502</v>
      </c>
      <c r="D9" s="42" t="s">
        <v>577</v>
      </c>
      <c r="E9" s="40" t="s">
        <v>464</v>
      </c>
      <c r="F9" s="43">
        <v>2</v>
      </c>
      <c r="G9" s="44">
        <v>15000</v>
      </c>
      <c r="H9" s="44">
        <v>30000</v>
      </c>
    </row>
    <row r="10" ht="32.25" customHeight="1" spans="1:8">
      <c r="A10" s="42" t="s">
        <v>45</v>
      </c>
      <c r="B10" s="42" t="s">
        <v>576</v>
      </c>
      <c r="C10" s="42" t="s">
        <v>502</v>
      </c>
      <c r="D10" s="42" t="s">
        <v>577</v>
      </c>
      <c r="E10" s="40" t="s">
        <v>464</v>
      </c>
      <c r="F10" s="43">
        <v>1</v>
      </c>
      <c r="G10" s="44">
        <v>45000</v>
      </c>
      <c r="H10" s="44">
        <v>45000</v>
      </c>
    </row>
    <row r="11" ht="32.25" customHeight="1" spans="1:8">
      <c r="A11" s="42" t="s">
        <v>45</v>
      </c>
      <c r="B11" s="42" t="s">
        <v>576</v>
      </c>
      <c r="C11" s="42" t="s">
        <v>502</v>
      </c>
      <c r="D11" s="42" t="s">
        <v>577</v>
      </c>
      <c r="E11" s="40" t="s">
        <v>464</v>
      </c>
      <c r="F11" s="43">
        <v>5</v>
      </c>
      <c r="G11" s="44">
        <v>15000</v>
      </c>
      <c r="H11" s="44">
        <v>75000</v>
      </c>
    </row>
    <row r="12" ht="32.25" customHeight="1" spans="1:8">
      <c r="A12" s="42" t="s">
        <v>45</v>
      </c>
      <c r="B12" s="42" t="s">
        <v>576</v>
      </c>
      <c r="C12" s="42" t="s">
        <v>502</v>
      </c>
      <c r="D12" s="42" t="s">
        <v>577</v>
      </c>
      <c r="E12" s="40" t="s">
        <v>464</v>
      </c>
      <c r="F12" s="43">
        <v>1</v>
      </c>
      <c r="G12" s="44">
        <v>15000</v>
      </c>
      <c r="H12" s="44">
        <v>15000</v>
      </c>
    </row>
    <row r="13" ht="32.25" customHeight="1" spans="1:8">
      <c r="A13" s="42" t="s">
        <v>45</v>
      </c>
      <c r="B13" s="42" t="s">
        <v>576</v>
      </c>
      <c r="C13" s="42" t="s">
        <v>476</v>
      </c>
      <c r="D13" s="42" t="s">
        <v>475</v>
      </c>
      <c r="E13" s="40" t="s">
        <v>464</v>
      </c>
      <c r="F13" s="43">
        <v>2</v>
      </c>
      <c r="G13" s="44">
        <v>35000</v>
      </c>
      <c r="H13" s="44">
        <v>70000</v>
      </c>
    </row>
    <row r="14" ht="32.25" customHeight="1" spans="1:8">
      <c r="A14" s="42" t="s">
        <v>45</v>
      </c>
      <c r="B14" s="42" t="s">
        <v>576</v>
      </c>
      <c r="C14" s="42" t="s">
        <v>476</v>
      </c>
      <c r="D14" s="42" t="s">
        <v>477</v>
      </c>
      <c r="E14" s="40" t="s">
        <v>464</v>
      </c>
      <c r="F14" s="43">
        <v>3</v>
      </c>
      <c r="G14" s="44">
        <v>35000</v>
      </c>
      <c r="H14" s="44">
        <v>105000</v>
      </c>
    </row>
    <row r="15" ht="32.25" customHeight="1" spans="1:8">
      <c r="A15" s="42" t="s">
        <v>45</v>
      </c>
      <c r="B15" s="42" t="s">
        <v>576</v>
      </c>
      <c r="C15" s="42" t="s">
        <v>476</v>
      </c>
      <c r="D15" s="42" t="s">
        <v>477</v>
      </c>
      <c r="E15" s="40" t="s">
        <v>464</v>
      </c>
      <c r="F15" s="43">
        <v>1</v>
      </c>
      <c r="G15" s="44">
        <v>35000</v>
      </c>
      <c r="H15" s="44">
        <v>35000</v>
      </c>
    </row>
    <row r="16" ht="32.25" customHeight="1" spans="1:8">
      <c r="A16" s="42" t="s">
        <v>45</v>
      </c>
      <c r="B16" s="42" t="s">
        <v>576</v>
      </c>
      <c r="C16" s="42" t="s">
        <v>476</v>
      </c>
      <c r="D16" s="42" t="s">
        <v>477</v>
      </c>
      <c r="E16" s="40" t="s">
        <v>464</v>
      </c>
      <c r="F16" s="43">
        <v>1</v>
      </c>
      <c r="G16" s="44">
        <v>20000</v>
      </c>
      <c r="H16" s="44">
        <v>20000</v>
      </c>
    </row>
    <row r="17" ht="32.25" customHeight="1" spans="1:8">
      <c r="A17" s="42" t="s">
        <v>45</v>
      </c>
      <c r="B17" s="42" t="s">
        <v>576</v>
      </c>
      <c r="C17" s="42" t="s">
        <v>476</v>
      </c>
      <c r="D17" s="42" t="s">
        <v>477</v>
      </c>
      <c r="E17" s="40" t="s">
        <v>464</v>
      </c>
      <c r="F17" s="43">
        <v>9</v>
      </c>
      <c r="G17" s="44">
        <v>15000</v>
      </c>
      <c r="H17" s="44">
        <v>135000</v>
      </c>
    </row>
    <row r="18" ht="32.25" customHeight="1" spans="1:8">
      <c r="A18" s="42" t="s">
        <v>45</v>
      </c>
      <c r="B18" s="42" t="s">
        <v>576</v>
      </c>
      <c r="C18" s="42" t="s">
        <v>463</v>
      </c>
      <c r="D18" s="42" t="s">
        <v>462</v>
      </c>
      <c r="E18" s="40" t="s">
        <v>464</v>
      </c>
      <c r="F18" s="43">
        <v>2</v>
      </c>
      <c r="G18" s="44">
        <v>7500</v>
      </c>
      <c r="H18" s="44">
        <v>15000</v>
      </c>
    </row>
    <row r="19" ht="32.25" customHeight="1" spans="1:8">
      <c r="A19" s="42" t="s">
        <v>45</v>
      </c>
      <c r="B19" s="42" t="s">
        <v>576</v>
      </c>
      <c r="C19" s="42" t="s">
        <v>498</v>
      </c>
      <c r="D19" s="42" t="s">
        <v>578</v>
      </c>
      <c r="E19" s="40" t="s">
        <v>324</v>
      </c>
      <c r="F19" s="43">
        <v>5</v>
      </c>
      <c r="G19" s="44">
        <v>6000</v>
      </c>
      <c r="H19" s="44">
        <v>30000</v>
      </c>
    </row>
    <row r="20" ht="32.25" customHeight="1" spans="1:8">
      <c r="A20" s="42" t="s">
        <v>45</v>
      </c>
      <c r="B20" s="42" t="s">
        <v>579</v>
      </c>
      <c r="C20" s="42" t="s">
        <v>580</v>
      </c>
      <c r="D20" s="42" t="s">
        <v>518</v>
      </c>
      <c r="E20" s="40" t="s">
        <v>519</v>
      </c>
      <c r="F20" s="43">
        <v>5</v>
      </c>
      <c r="G20" s="44">
        <v>750</v>
      </c>
      <c r="H20" s="44">
        <v>3750</v>
      </c>
    </row>
    <row r="21" ht="32.25" customHeight="1" spans="1:8">
      <c r="A21" s="42" t="s">
        <v>45</v>
      </c>
      <c r="B21" s="42" t="s">
        <v>579</v>
      </c>
      <c r="C21" s="42" t="s">
        <v>581</v>
      </c>
      <c r="D21" s="42" t="s">
        <v>515</v>
      </c>
      <c r="E21" s="40" t="s">
        <v>517</v>
      </c>
      <c r="F21" s="43">
        <v>1</v>
      </c>
      <c r="G21" s="44">
        <v>750</v>
      </c>
      <c r="H21" s="44">
        <v>750</v>
      </c>
    </row>
    <row r="22" ht="32.25" customHeight="1" spans="1:8">
      <c r="A22" s="42" t="s">
        <v>45</v>
      </c>
      <c r="B22" s="42" t="s">
        <v>579</v>
      </c>
      <c r="C22" s="42" t="s">
        <v>582</v>
      </c>
      <c r="D22" s="42" t="s">
        <v>520</v>
      </c>
      <c r="E22" s="40" t="s">
        <v>464</v>
      </c>
      <c r="F22" s="43">
        <v>10</v>
      </c>
      <c r="G22" s="44">
        <v>750</v>
      </c>
      <c r="H22" s="44">
        <v>7500</v>
      </c>
    </row>
    <row r="23" ht="32.25" customHeight="1" spans="1:8">
      <c r="A23" s="42" t="s">
        <v>45</v>
      </c>
      <c r="B23" s="42" t="s">
        <v>583</v>
      </c>
      <c r="C23" s="42" t="s">
        <v>494</v>
      </c>
      <c r="D23" s="42" t="s">
        <v>493</v>
      </c>
      <c r="E23" s="40" t="s">
        <v>288</v>
      </c>
      <c r="F23" s="43">
        <v>1</v>
      </c>
      <c r="G23" s="44">
        <v>835330</v>
      </c>
      <c r="H23" s="44">
        <v>835330</v>
      </c>
    </row>
    <row r="24" ht="32.25" customHeight="1" spans="1:8">
      <c r="A24" s="42" t="s">
        <v>45</v>
      </c>
      <c r="B24" s="42" t="s">
        <v>583</v>
      </c>
      <c r="C24" s="42" t="s">
        <v>468</v>
      </c>
      <c r="D24" s="42" t="s">
        <v>584</v>
      </c>
      <c r="E24" s="40" t="s">
        <v>288</v>
      </c>
      <c r="F24" s="43">
        <v>1</v>
      </c>
      <c r="G24" s="44">
        <v>120000</v>
      </c>
      <c r="H24" s="44">
        <v>120000</v>
      </c>
    </row>
    <row r="25" ht="32.25" customHeight="1" spans="1:8">
      <c r="A25" s="42" t="s">
        <v>45</v>
      </c>
      <c r="B25" s="42" t="s">
        <v>583</v>
      </c>
      <c r="C25" s="42" t="s">
        <v>468</v>
      </c>
      <c r="D25" s="42" t="s">
        <v>585</v>
      </c>
      <c r="E25" s="40" t="s">
        <v>288</v>
      </c>
      <c r="F25" s="43">
        <v>1</v>
      </c>
      <c r="G25" s="44">
        <v>150000</v>
      </c>
      <c r="H25" s="44">
        <v>150000</v>
      </c>
    </row>
    <row r="26" ht="32.25" customHeight="1" spans="1:8">
      <c r="A26" s="42" t="s">
        <v>45</v>
      </c>
      <c r="B26" s="42" t="s">
        <v>583</v>
      </c>
      <c r="C26" s="42" t="s">
        <v>468</v>
      </c>
      <c r="D26" s="42" t="s">
        <v>525</v>
      </c>
      <c r="E26" s="40" t="s">
        <v>288</v>
      </c>
      <c r="F26" s="43">
        <v>1</v>
      </c>
      <c r="G26" s="44">
        <v>317000</v>
      </c>
      <c r="H26" s="44">
        <v>317000</v>
      </c>
    </row>
    <row r="27" ht="32.25" customHeight="1" spans="1:8">
      <c r="A27" s="42" t="s">
        <v>45</v>
      </c>
      <c r="B27" s="42" t="s">
        <v>583</v>
      </c>
      <c r="C27" s="42" t="s">
        <v>468</v>
      </c>
      <c r="D27" s="42" t="s">
        <v>528</v>
      </c>
      <c r="E27" s="40" t="s">
        <v>288</v>
      </c>
      <c r="F27" s="43">
        <v>1</v>
      </c>
      <c r="G27" s="44">
        <v>322150</v>
      </c>
      <c r="H27" s="44">
        <v>322150</v>
      </c>
    </row>
    <row r="28" ht="32.25" customHeight="1" spans="1:8">
      <c r="A28" s="42" t="s">
        <v>45</v>
      </c>
      <c r="B28" s="42" t="s">
        <v>583</v>
      </c>
      <c r="C28" s="42" t="s">
        <v>468</v>
      </c>
      <c r="D28" s="42" t="s">
        <v>465</v>
      </c>
      <c r="E28" s="40" t="s">
        <v>288</v>
      </c>
      <c r="F28" s="43">
        <v>2</v>
      </c>
      <c r="G28" s="44">
        <v>6000</v>
      </c>
      <c r="H28" s="44">
        <v>12000</v>
      </c>
    </row>
    <row r="29" ht="32.25" customHeight="1" spans="1:8">
      <c r="A29" s="42" t="s">
        <v>45</v>
      </c>
      <c r="B29" s="42" t="s">
        <v>583</v>
      </c>
      <c r="C29" s="42" t="s">
        <v>468</v>
      </c>
      <c r="D29" s="42" t="s">
        <v>460</v>
      </c>
      <c r="E29" s="40" t="s">
        <v>288</v>
      </c>
      <c r="F29" s="43">
        <v>1</v>
      </c>
      <c r="G29" s="44">
        <v>236400</v>
      </c>
      <c r="H29" s="44">
        <v>236400</v>
      </c>
    </row>
    <row r="30" ht="32.25" customHeight="1" spans="1:8">
      <c r="A30" s="40" t="s">
        <v>30</v>
      </c>
      <c r="B30" s="40"/>
      <c r="C30" s="40"/>
      <c r="D30" s="40"/>
      <c r="E30" s="40"/>
      <c r="F30" s="43">
        <v>59</v>
      </c>
      <c r="G30" s="44"/>
      <c r="H30" s="44">
        <v>2684880</v>
      </c>
    </row>
    <row r="31" ht="32.25" customHeight="1" spans="1:8">
      <c r="A31" s="42" t="s">
        <v>586</v>
      </c>
      <c r="B31" s="42"/>
      <c r="C31" s="42"/>
      <c r="D31" s="42"/>
      <c r="E31" s="42"/>
      <c r="F31" s="45"/>
      <c r="G31" s="46"/>
      <c r="H31" s="46"/>
    </row>
  </sheetData>
  <mergeCells count="10">
    <mergeCell ref="A2:H2"/>
    <mergeCell ref="A3:B3"/>
    <mergeCell ref="F4:H4"/>
    <mergeCell ref="A30:E30"/>
    <mergeCell ref="A31:H3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G8" sqref="G8"/>
    </sheetView>
  </sheetViews>
  <sheetFormatPr defaultColWidth="9.14166666666667" defaultRowHeight="14.25" customHeight="1"/>
  <cols>
    <col min="1" max="3" width="10.575" customWidth="1"/>
    <col min="4" max="7" width="12.575" customWidth="1"/>
    <col min="8" max="8" width="10.575" customWidth="1"/>
    <col min="9" max="9" width="12.575" customWidth="1"/>
    <col min="10" max="11" width="10.575" customWidth="1"/>
  </cols>
  <sheetData>
    <row r="1" ht="15" customHeight="1" spans="1:11">
      <c r="D1" s="1"/>
      <c r="E1" s="1"/>
      <c r="F1" s="1"/>
      <c r="G1" s="1"/>
      <c r="K1" s="2" t="s">
        <v>587</v>
      </c>
    </row>
    <row r="2" ht="27.75" customHeight="1" spans="1:11">
      <c r="A2" s="27" t="s">
        <v>588</v>
      </c>
      <c r="B2" s="27"/>
      <c r="C2" s="27"/>
      <c r="D2" s="27"/>
      <c r="E2" s="27"/>
      <c r="F2" s="27"/>
      <c r="G2" s="27"/>
      <c r="H2" s="27"/>
      <c r="I2" s="27"/>
      <c r="J2" s="27"/>
      <c r="K2" s="27"/>
    </row>
    <row r="3" ht="21" customHeight="1" spans="1:11">
      <c r="A3" s="4" t="str">
        <f>"单位名称："&amp;"云南省测绘资料档案馆（云南省基础地理信息中心）"</f>
        <v>单位名称：云南省测绘资料档案馆（云南省基础地理信息中心）</v>
      </c>
      <c r="B3" s="5"/>
      <c r="C3" s="5"/>
      <c r="D3" s="5"/>
      <c r="E3" s="5"/>
      <c r="F3" s="5"/>
      <c r="G3" s="5"/>
      <c r="H3" s="6"/>
      <c r="I3" s="6"/>
      <c r="J3" s="6"/>
      <c r="K3" s="7" t="s">
        <v>139</v>
      </c>
    </row>
    <row r="4" ht="21.75" customHeight="1" spans="1:11">
      <c r="A4" s="8" t="s">
        <v>218</v>
      </c>
      <c r="B4" s="8" t="s">
        <v>150</v>
      </c>
      <c r="C4" s="8" t="s">
        <v>219</v>
      </c>
      <c r="D4" s="9" t="s">
        <v>151</v>
      </c>
      <c r="E4" s="9" t="s">
        <v>152</v>
      </c>
      <c r="F4" s="9" t="s">
        <v>153</v>
      </c>
      <c r="G4" s="9" t="s">
        <v>154</v>
      </c>
      <c r="H4" s="15" t="s">
        <v>30</v>
      </c>
      <c r="I4" s="10" t="s">
        <v>589</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75" customHeight="1" spans="1:11">
      <c r="A8" s="30"/>
      <c r="B8" s="20"/>
      <c r="C8" s="30"/>
      <c r="D8" s="30"/>
      <c r="E8" s="30"/>
      <c r="F8" s="30"/>
      <c r="G8" s="30"/>
      <c r="H8" s="22"/>
      <c r="I8" s="22"/>
      <c r="J8" s="22"/>
      <c r="K8" s="22"/>
    </row>
    <row r="9" ht="30.75" customHeight="1" spans="1:11">
      <c r="A9" s="20"/>
      <c r="B9" s="20"/>
      <c r="C9" s="20"/>
      <c r="D9" s="20"/>
      <c r="E9" s="20"/>
      <c r="F9" s="20"/>
      <c r="G9" s="20"/>
      <c r="H9" s="22"/>
      <c r="I9" s="22"/>
      <c r="J9" s="22"/>
      <c r="K9" s="22"/>
    </row>
    <row r="10" ht="18.75" customHeight="1" spans="1:11">
      <c r="A10" s="31" t="s">
        <v>114</v>
      </c>
      <c r="B10" s="32"/>
      <c r="C10" s="32"/>
      <c r="D10" s="32"/>
      <c r="E10" s="32"/>
      <c r="F10" s="32"/>
      <c r="G10" s="33"/>
      <c r="H10" s="22"/>
      <c r="I10" s="22"/>
      <c r="J10" s="22"/>
      <c r="K10" s="22"/>
    </row>
    <row r="11" ht="18.75" customHeight="1" spans="1:11">
      <c r="A11" s="34" t="s">
        <v>445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6"/>
  <sheetViews>
    <sheetView showZeros="0" topLeftCell="A7" workbookViewId="0">
      <selection activeCell="G8" sqref="G8"/>
    </sheetView>
  </sheetViews>
  <sheetFormatPr defaultColWidth="9.14166666666667" defaultRowHeight="14.25" customHeight="1" outlineLevelCol="6"/>
  <cols>
    <col min="1" max="1" width="20.575" customWidth="1"/>
    <col min="2" max="2" width="17.575" customWidth="1"/>
    <col min="3" max="3" width="33.575" customWidth="1"/>
    <col min="4" max="4" width="10.575" customWidth="1"/>
    <col min="5" max="7" width="17.575" customWidth="1"/>
  </cols>
  <sheetData>
    <row r="1" ht="15" customHeight="1" spans="1:7">
      <c r="D1" s="1"/>
      <c r="G1" s="2" t="s">
        <v>590</v>
      </c>
    </row>
    <row r="2" ht="27.75" customHeight="1" spans="1:7">
      <c r="A2" s="3" t="s">
        <v>591</v>
      </c>
      <c r="B2" s="3"/>
      <c r="C2" s="3"/>
      <c r="D2" s="3"/>
      <c r="E2" s="3"/>
      <c r="F2" s="3"/>
      <c r="G2" s="3"/>
    </row>
    <row r="3" ht="21" customHeight="1" spans="1:7">
      <c r="A3" s="4" t="str">
        <f>"单位名称："&amp;"云南省测绘资料档案馆（云南省基础地理信息中心）"</f>
        <v>单位名称：云南省测绘资料档案馆（云南省基础地理信息中心）</v>
      </c>
      <c r="B3" s="5"/>
      <c r="C3" s="5"/>
      <c r="D3" s="5"/>
      <c r="E3" s="6"/>
      <c r="F3" s="6"/>
      <c r="G3" s="7" t="s">
        <v>139</v>
      </c>
    </row>
    <row r="4" ht="21.75" customHeight="1" spans="1:7">
      <c r="A4" s="8" t="s">
        <v>219</v>
      </c>
      <c r="B4" s="8" t="s">
        <v>218</v>
      </c>
      <c r="C4" s="8" t="s">
        <v>150</v>
      </c>
      <c r="D4" s="9" t="s">
        <v>592</v>
      </c>
      <c r="E4" s="10" t="s">
        <v>33</v>
      </c>
      <c r="F4" s="11"/>
      <c r="G4" s="12"/>
    </row>
    <row r="5" ht="21.75" customHeight="1" spans="1:7">
      <c r="A5" s="13"/>
      <c r="B5" s="13"/>
      <c r="C5" s="13"/>
      <c r="D5" s="14"/>
      <c r="E5" s="15" t="s">
        <v>593</v>
      </c>
      <c r="F5" s="9" t="s">
        <v>594</v>
      </c>
      <c r="G5" s="9" t="s">
        <v>595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40.4" customHeight="1" spans="1:7">
      <c r="A8" s="20" t="s">
        <v>45</v>
      </c>
      <c r="B8" s="21"/>
      <c r="C8" s="21"/>
      <c r="D8" s="20"/>
      <c r="E8" s="22">
        <v>14573037</v>
      </c>
      <c r="F8" s="22">
        <v>14573037</v>
      </c>
      <c r="G8" s="22">
        <v>14573037</v>
      </c>
    </row>
    <row r="9" ht="30" customHeight="1" spans="1:7">
      <c r="A9" s="20"/>
      <c r="B9" s="20" t="s">
        <v>596</v>
      </c>
      <c r="C9" s="20" t="s">
        <v>225</v>
      </c>
      <c r="D9" s="20" t="s">
        <v>597</v>
      </c>
      <c r="E9" s="22">
        <v>250000</v>
      </c>
      <c r="F9" s="22">
        <v>250000</v>
      </c>
      <c r="G9" s="22">
        <v>250000</v>
      </c>
    </row>
    <row r="10" ht="30" customHeight="1" spans="1:7">
      <c r="A10" s="23"/>
      <c r="B10" s="20" t="s">
        <v>596</v>
      </c>
      <c r="C10" s="20" t="s">
        <v>254</v>
      </c>
      <c r="D10" s="20" t="s">
        <v>597</v>
      </c>
      <c r="E10" s="22">
        <v>2127889</v>
      </c>
      <c r="F10" s="22">
        <v>2127889</v>
      </c>
      <c r="G10" s="22">
        <v>2127889</v>
      </c>
    </row>
    <row r="11" ht="30" customHeight="1" spans="1:7">
      <c r="A11" s="23"/>
      <c r="B11" s="20" t="s">
        <v>598</v>
      </c>
      <c r="C11" s="20" t="s">
        <v>235</v>
      </c>
      <c r="D11" s="20" t="s">
        <v>597</v>
      </c>
      <c r="E11" s="22">
        <v>200000</v>
      </c>
      <c r="F11" s="22">
        <v>200000</v>
      </c>
      <c r="G11" s="22">
        <v>200000</v>
      </c>
    </row>
    <row r="12" ht="30" customHeight="1" spans="1:7">
      <c r="A12" s="23"/>
      <c r="B12" s="20" t="s">
        <v>599</v>
      </c>
      <c r="C12" s="20" t="s">
        <v>230</v>
      </c>
      <c r="D12" s="20" t="s">
        <v>597</v>
      </c>
      <c r="E12" s="22">
        <v>1659048</v>
      </c>
      <c r="F12" s="22">
        <v>1659048</v>
      </c>
      <c r="G12" s="22">
        <v>1659048</v>
      </c>
    </row>
    <row r="13" ht="30" customHeight="1" spans="1:7">
      <c r="A13" s="23"/>
      <c r="B13" s="20" t="s">
        <v>600</v>
      </c>
      <c r="C13" s="20" t="s">
        <v>248</v>
      </c>
      <c r="D13" s="20" t="s">
        <v>597</v>
      </c>
      <c r="E13" s="22">
        <v>464500</v>
      </c>
      <c r="F13" s="22">
        <v>464500</v>
      </c>
      <c r="G13" s="22">
        <v>464500</v>
      </c>
    </row>
    <row r="14" ht="30" customHeight="1" spans="1:7">
      <c r="A14" s="23"/>
      <c r="B14" s="20" t="s">
        <v>600</v>
      </c>
      <c r="C14" s="20" t="s">
        <v>239</v>
      </c>
      <c r="D14" s="20" t="s">
        <v>597</v>
      </c>
      <c r="E14" s="22">
        <v>1510000</v>
      </c>
      <c r="F14" s="22">
        <v>1510000</v>
      </c>
      <c r="G14" s="22">
        <v>1510000</v>
      </c>
    </row>
    <row r="15" ht="30" customHeight="1" spans="1:7">
      <c r="A15" s="23"/>
      <c r="B15" s="20" t="s">
        <v>600</v>
      </c>
      <c r="C15" s="20" t="s">
        <v>250</v>
      </c>
      <c r="D15" s="20" t="s">
        <v>597</v>
      </c>
      <c r="E15" s="22">
        <v>8361600</v>
      </c>
      <c r="F15" s="22">
        <v>8361600</v>
      </c>
      <c r="G15" s="22">
        <v>8361600</v>
      </c>
    </row>
    <row r="16" ht="18.75" customHeight="1" spans="1:7">
      <c r="A16" s="24" t="s">
        <v>30</v>
      </c>
      <c r="B16" s="25" t="s">
        <v>601</v>
      </c>
      <c r="C16" s="25"/>
      <c r="D16" s="26"/>
      <c r="E16" s="22">
        <v>14573037</v>
      </c>
      <c r="F16" s="22">
        <v>14573037</v>
      </c>
      <c r="G16" s="22">
        <v>14573037</v>
      </c>
    </row>
  </sheetData>
  <mergeCells count="11">
    <mergeCell ref="A2:G2"/>
    <mergeCell ref="A3:D3"/>
    <mergeCell ref="E4:G4"/>
    <mergeCell ref="A16:D16"/>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2026-02-05T02:27:00Z</dcterms:created>
  <dcterms:modified xsi:type="dcterms:W3CDTF">2026-02-11T09:26:23Z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D7327D437FD9488D944884CDB6835C54_13</vt:lpwstr>
  </property>
  <property fmtid="{D5CDD505-2E9C-101B-9397-08002B2CF9AE}" pid="3" name="KSOProductBuildVer">
    <vt:lpwstr>2052-12.1.0.24657</vt:lpwstr>
  </property>
  <property fmtid="{D5CDD505-2E9C-101B-9397-08002B2CF9AE}" pid="4" name="CalculationRule">
    <vt:i4>0</vt:i4>
  </property>
</Properties>
</file>