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<sst xmlns="http://schemas.openxmlformats.org/spreadsheetml/2006/main" count="638" uniqueCount="286">
  <si>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</si>
  <si>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</si>
  <si>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</si>
  <si>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</si>
  <si>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</si>
  <si>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</si>
  <si>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</si>
  <si>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</si>
  <si>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</si>
  <si>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</si>
  <si>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</si>
  <si>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</si>
  <si>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</si>
  <si>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</si>
  <si>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</si>
  <si>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</si>
  <si>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</si>
  <si>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</si>
  <si>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</si>
  <si>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</si>
  <si>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</si>
  <si>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</si>
  <si>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</si>
  <si>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</si>
  <si>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</si>
  <si>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</si>
  <si>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</si>
  <si>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</si>
  <si>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</si>
  <si>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</si>
  <si>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</si>
  <si>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</si>
  <si>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</si>
  <si>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</si>
  <si>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</si>
  <si>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</si>
  <si>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</si>
  <si>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</si>
  <si>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</si>
  <si>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</si>
  <si>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</si>
  <si>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</si>
  <si>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</si>
  <si>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</si>
  <si>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121023</t>
  </si>
  <si>
    <t>云南省水资源事务调查中心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</si>
  <si>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</si>
  <si>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</si>
  <si>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</si>
  <si>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</si>
  <si>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</si>
  <si>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</si>
  <si>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</si>
  <si>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</si>
  <si>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</si>
  <si>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</si>
  <si>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</si>
  <si>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</si>
  <si>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</si>
  <si>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</si>
  <si>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</si>
  <si>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</si>
  <si>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</si>
  <si>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</si>
  <si>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</si>
  <si>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</si>
  <si>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</si>
  <si>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</si>
  <si>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</si>
  <si>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</si>
  <si>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</si>
  <si>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</si>
  <si>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</si>
  <si>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</si>
  <si>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</si>
  <si>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</si>
  <si>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</si>
  <si>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</si>
  <si>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</si>
  <si>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</si>
  <si>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220</t>
  </si>
  <si>
    <t>自然资源海洋气象等支出</t>
  </si>
  <si>
    <t>22001</t>
  </si>
  <si>
    <t>自然资源事务</t>
  </si>
  <si>
    <t>2200101</t>
  </si>
  <si>
    <t>行政运行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</si>
  <si>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</si>
  <si>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</si>
  <si>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</si>
  <si>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</si>
  <si>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</si>
  <si>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</si>
  <si>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</si>
  <si>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</si>
  <si>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</si>
  <si>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</si>
  <si>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</si>
  <si>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</si>
  <si>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</si>
  <si>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</si>
  <si>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</si>
  <si>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</si>
  <si>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</si>
  <si>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</si>
  <si>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</si>
  <si>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</si>
  <si>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</si>
  <si>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</si>
  <si>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</si>
  <si>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</si>
  <si>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</si>
  <si>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</si>
  <si>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</si>
  <si>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</si>
  <si>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</si>
  <si>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</si>
  <si>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</si>
  <si>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</si>
  <si>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</si>
  <si>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</si>
  <si>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</si>
  <si>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</si>
  <si>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</si>
  <si>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</si>
  <si>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注：此表为空表。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</si>
  <si>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</si>
  <si>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</si>
  <si>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</si>
  <si>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</si>
  <si>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</si>
  <si>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</si>
  <si>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</si>
  <si>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</si>
  <si>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</si>
  <si>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</si>
  <si>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</si>
  <si>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</si>
  <si>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</si>
  <si>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</si>
  <si>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</si>
  <si>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</si>
  <si>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</si>
  <si>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530000210000000026582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</si>
  <si>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</si>
  <si>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</si>
  <si>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</si>
  <si>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</si>
  <si>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</si>
  <si>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</si>
  <si>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</si>
  <si>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530000210000000026583</t>
  </si>
  <si>
    <t>事业人员支出工资</t>
  </si>
  <si>
    <t>30107</t>
  </si>
  <si>
    <t>绩效工资</t>
  </si>
  <si>
    <t>530000210000000026584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</si>
  <si>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</si>
  <si>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</si>
  <si>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</si>
  <si>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</si>
  <si>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</si>
  <si>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</si>
  <si>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</si>
  <si>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</si>
  <si>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</si>
  <si>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530000210000000026586</t>
  </si>
  <si>
    <t>30113</t>
  </si>
  <si>
    <t>530000210000000026587</t>
  </si>
  <si>
    <t>对个人和家庭的补助</t>
  </si>
  <si>
    <t>30305</t>
  </si>
  <si>
    <t>生活补助</t>
  </si>
  <si>
    <t>530000210000000026592</t>
  </si>
  <si>
    <t>行政人员公务交通补贴</t>
  </si>
  <si>
    <t>30239</t>
  </si>
  <si>
    <t>其他交通费用</t>
  </si>
  <si>
    <t>530000210000000026593</t>
  </si>
  <si>
    <t>工会经费</t>
  </si>
  <si>
    <t>30228</t>
  </si>
  <si>
    <t>530000210000000026594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</si>
  <si>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</si>
  <si>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</si>
  <si>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</si>
  <si>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</si>
  <si>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</si>
  <si>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</si>
  <si>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</si>
  <si>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</si>
  <si>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</si>
  <si>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</si>
  <si>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</si>
  <si>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</si>
  <si>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</si>
  <si>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</si>
  <si>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</si>
  <si>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</si>
  <si>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</si>
  <si>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</si>
  <si>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</si>
  <si>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</si>
  <si>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</si>
  <si>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530000241100002220943</t>
  </si>
  <si>
    <t>行政人员绩效奖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</si>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</sst>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\-dd\ hh:mm:ss"/>
    <numFmt numFmtId="178" formatCode="#,##0;\-#,##0;;@"/>
    <numFmt numFmtId="179" formatCode="#,##0.00;\-#,##0.00;;@"/>
    <numFmt numFmtId="180" formatCode="hh:mm:ss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49" fontId="7" fillId="0" borderId="7">
      <alignment horizontal="left" vertical="center" wrapText="1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4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2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4" applyBorder="1">
      <alignment horizontal="left" vertical="center" wrapText="1"/>
    </xf>
    <xf numFmtId="49" fontId="7" fillId="0" borderId="0" xfId="54" applyBorder="1" applyAlignment="1">
      <alignment horizontal="right" vertical="center" wrapText="1"/>
    </xf>
    <xf numFmtId="49" fontId="8" fillId="0" borderId="0" xfId="54" applyFont="1" applyBorder="1" applyAlignment="1">
      <alignment horizontal="center" vertical="center" wrapText="1"/>
    </xf>
    <xf numFmtId="49" fontId="9" fillId="0" borderId="7" xfId="54" applyFont="1" applyAlignment="1">
      <alignment horizontal="center" vertical="center" wrapText="1"/>
    </xf>
    <xf numFmtId="49" fontId="10" fillId="0" borderId="7" xfId="54" applyAlignment="1">
      <alignment horizontal="center" vertical="center" wrapText="1"/>
    </xf>
    <xf numFmtId="49" fontId="9" fillId="0" borderId="7" xfId="54" applyFont="1">
      <alignment horizontal="left" vertical="center" wrapText="1"/>
    </xf>
    <xf numFmtId="178" fontId="7" fillId="0" borderId="7" xfId="51">
      <alignment horizontal="right" vertical="center"/>
    </xf>
    <xf numFmtId="179" fontId="7" fillId="0" borderId="7" xfId="52">
      <alignment horizontal="right" vertical="center"/>
    </xf>
    <xf numFmtId="178" fontId="7" fillId="0" borderId="7" xfId="0" applyNumberFormat="1" applyFont="1" applyBorder="1" applyAlignment="1">
      <alignment horizontal="left" vertical="center"/>
    </xf>
    <xf numFmtId="179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9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178" fontId="5" fillId="0" borderId="7" xfId="51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4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4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4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9" fontId="5" fillId="0" borderId="0" xfId="52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9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Style" xfId="49"/>
    <cellStyle name="DateTimeStyle" xfId="50"/>
    <cellStyle name="IntegralNumberStyle" xfId="51"/>
    <cellStyle name="MoneyStyle" xfId="52"/>
    <cellStyle name="PercentStyle" xfId="53"/>
    <cellStyle name="TextStyle" xfId="54"/>
    <cellStyle name="NumberStyle" xfId="55"/>
    <cellStyle name="Time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6"/>
      <c r="C2" s="166"/>
      <c r="D2" s="166"/>
    </row>
    <row r="3" ht="27" customHeight="1" spans="1:4">
      <c r="A3" s="92" t="str">
        <f>"单位名称："&amp;"云南省水资源事务调查中心"</f>
        <v>单位名称：云南省水资源事务调查中心</v>
      </c>
      <c r="B3" s="131"/>
      <c r="C3" s="131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2" t="s">
        <v>8</v>
      </c>
      <c r="B7" s="118">
        <v>3937586.15</v>
      </c>
      <c r="C7" s="108" t="str">
        <f>"一"&amp;"、"&amp;"社会保障和就业支出"</f>
        <v>一、社会保障和就业支出</v>
      </c>
      <c r="D7" s="118">
        <v>370757.11</v>
      </c>
    </row>
    <row r="8" ht="25.4" customHeight="1" spans="1:4">
      <c r="A8" s="142" t="s">
        <v>9</v>
      </c>
      <c r="B8" s="118"/>
      <c r="C8" s="108" t="str">
        <f>"二"&amp;"、"&amp;"卫生健康支出"</f>
        <v>二、卫生健康支出</v>
      </c>
      <c r="D8" s="118">
        <v>458265.3</v>
      </c>
    </row>
    <row r="9" ht="25.4" customHeight="1" spans="1:4">
      <c r="A9" s="142" t="s">
        <v>10</v>
      </c>
      <c r="B9" s="118"/>
      <c r="C9" s="108" t="str">
        <f>"三"&amp;"、"&amp;"自然资源海洋气象等支出"</f>
        <v>三、自然资源海洋气象等支出</v>
      </c>
      <c r="D9" s="118">
        <v>2813825.67</v>
      </c>
    </row>
    <row r="10" ht="25.4" customHeight="1" spans="1:4">
      <c r="A10" s="142" t="s">
        <v>11</v>
      </c>
      <c r="B10" s="87"/>
      <c r="C10" s="108" t="str">
        <f>"四"&amp;"、"&amp;"住房保障支出"</f>
        <v>四、住房保障支出</v>
      </c>
      <c r="D10" s="118">
        <v>294738.07</v>
      </c>
    </row>
    <row r="11" ht="25.4" customHeight="1" spans="1:4">
      <c r="A11" s="142" t="s">
        <v>12</v>
      </c>
      <c r="B11" s="118">
        <v>500</v>
      </c>
      <c r="C11" s="108"/>
      <c r="D11" s="118"/>
    </row>
    <row r="12" ht="25.4" customHeight="1" spans="1:4">
      <c r="A12" s="142" t="s">
        <v>13</v>
      </c>
      <c r="B12" s="87"/>
      <c r="C12" s="108"/>
      <c r="D12" s="118"/>
    </row>
    <row r="13" ht="25.4" customHeight="1" spans="1:4">
      <c r="A13" s="142" t="s">
        <v>14</v>
      </c>
      <c r="B13" s="87"/>
      <c r="C13" s="108"/>
      <c r="D13" s="118"/>
    </row>
    <row r="14" ht="25.4" customHeight="1" spans="1:4">
      <c r="A14" s="142" t="s">
        <v>15</v>
      </c>
      <c r="B14" s="87"/>
      <c r="C14" s="108"/>
      <c r="D14" s="118"/>
    </row>
    <row r="15" ht="25.4" customHeight="1" spans="1:4">
      <c r="A15" s="167" t="s">
        <v>16</v>
      </c>
      <c r="B15" s="87"/>
      <c r="C15" s="108"/>
      <c r="D15" s="118"/>
    </row>
    <row r="16" ht="25.4" customHeight="1" spans="1:4">
      <c r="A16" s="167" t="s">
        <v>17</v>
      </c>
      <c r="B16" s="118">
        <v>500</v>
      </c>
      <c r="C16" s="108"/>
      <c r="D16" s="118"/>
    </row>
    <row r="17" ht="25.4" customHeight="1" spans="1:4">
      <c r="A17" s="168" t="s">
        <v>18</v>
      </c>
      <c r="B17" s="138">
        <v>3938086.15</v>
      </c>
      <c r="C17" s="139" t="s">
        <v>19</v>
      </c>
      <c r="D17" s="138">
        <v>3937586.15</v>
      </c>
    </row>
    <row r="18" ht="25.4" customHeight="1" spans="1:4">
      <c r="A18" s="169" t="s">
        <v>20</v>
      </c>
      <c r="B18" s="138">
        <v>2119.46</v>
      </c>
      <c r="C18" s="170" t="s">
        <v>21</v>
      </c>
      <c r="D18" s="171">
        <v>2619.46</v>
      </c>
    </row>
    <row r="19" ht="25.4" customHeight="1" spans="1:4">
      <c r="A19" s="172" t="s">
        <v>22</v>
      </c>
      <c r="B19" s="118"/>
      <c r="C19" s="140" t="s">
        <v>22</v>
      </c>
      <c r="D19" s="87"/>
    </row>
    <row r="20" ht="25.4" customHeight="1" spans="1:4">
      <c r="A20" s="172" t="s">
        <v>23</v>
      </c>
      <c r="B20" s="118">
        <v>2119.46</v>
      </c>
      <c r="C20" s="140" t="s">
        <v>23</v>
      </c>
      <c r="D20" s="87">
        <v>2619.46</v>
      </c>
    </row>
    <row r="21" ht="25.4" customHeight="1" spans="1:4">
      <c r="A21" s="173" t="s">
        <v>24</v>
      </c>
      <c r="B21" s="138">
        <v>3940205.61</v>
      </c>
      <c r="C21" s="139" t="s">
        <v>25</v>
      </c>
      <c r="D21" s="134">
        <v>3940205.61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4"/>
      <c r="J1" s="145"/>
      <c r="R1" s="2" t="s">
        <v>26</v>
      </c>
    </row>
    <row r="2" ht="36" customHeight="1" spans="1:19">
      <c r="A2" s="146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30" customHeight="1" spans="1:19">
      <c r="A3" s="92" t="str">
        <f>"单位名称："&amp;"云南省水资源事务调查中心"</f>
        <v>单位名称：云南省水资源事务调查中心</v>
      </c>
      <c r="B3" s="6"/>
      <c r="C3" s="6"/>
      <c r="D3" s="6"/>
      <c r="E3" s="6"/>
      <c r="F3" s="6"/>
      <c r="G3" s="6"/>
      <c r="H3" s="6"/>
      <c r="I3" s="6"/>
      <c r="J3" s="147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8" t="s">
        <v>28</v>
      </c>
      <c r="B4" s="149" t="s">
        <v>29</v>
      </c>
      <c r="C4" s="149" t="s">
        <v>30</v>
      </c>
      <c r="D4" s="150" t="s">
        <v>31</v>
      </c>
      <c r="E4" s="151"/>
      <c r="F4" s="151"/>
      <c r="G4" s="151"/>
      <c r="H4" s="151"/>
      <c r="I4" s="151"/>
      <c r="J4" s="152"/>
      <c r="K4" s="151"/>
      <c r="L4" s="151"/>
      <c r="M4" s="151"/>
      <c r="N4" s="153"/>
      <c r="O4" s="153" t="s">
        <v>20</v>
      </c>
      <c r="P4" s="153"/>
      <c r="Q4" s="153"/>
      <c r="R4" s="153"/>
      <c r="S4" s="153"/>
    </row>
    <row r="5" ht="18" customHeight="1" spans="1:19">
      <c r="A5" s="154"/>
      <c r="B5" s="155"/>
      <c r="C5" s="155"/>
      <c r="D5" s="155" t="s">
        <v>32</v>
      </c>
      <c r="E5" s="155" t="s">
        <v>33</v>
      </c>
      <c r="F5" s="155" t="s">
        <v>34</v>
      </c>
      <c r="G5" s="155" t="s">
        <v>35</v>
      </c>
      <c r="H5" s="155" t="s">
        <v>36</v>
      </c>
      <c r="I5" s="156" t="s">
        <v>37</v>
      </c>
      <c r="J5" s="157"/>
      <c r="K5" s="156" t="s">
        <v>38</v>
      </c>
      <c r="L5" s="156" t="s">
        <v>39</v>
      </c>
      <c r="M5" s="156" t="s">
        <v>40</v>
      </c>
      <c r="N5" s="158" t="s">
        <v>41</v>
      </c>
      <c r="O5" s="159" t="s">
        <v>32</v>
      </c>
      <c r="P5" s="159" t="s">
        <v>33</v>
      </c>
      <c r="Q5" s="159" t="s">
        <v>34</v>
      </c>
      <c r="R5" s="159" t="s">
        <v>35</v>
      </c>
      <c r="S5" s="159" t="s">
        <v>42</v>
      </c>
    </row>
    <row r="6" ht="29.25" customHeight="1" spans="1:19">
      <c r="A6" s="160"/>
      <c r="B6" s="161"/>
      <c r="C6" s="161"/>
      <c r="D6" s="161"/>
      <c r="E6" s="161"/>
      <c r="F6" s="161"/>
      <c r="G6" s="161"/>
      <c r="H6" s="161"/>
      <c r="I6" s="162" t="s">
        <v>32</v>
      </c>
      <c r="J6" s="162" t="s">
        <v>43</v>
      </c>
      <c r="K6" s="162" t="s">
        <v>38</v>
      </c>
      <c r="L6" s="162" t="s">
        <v>39</v>
      </c>
      <c r="M6" s="162" t="s">
        <v>40</v>
      </c>
      <c r="N6" s="162" t="s">
        <v>41</v>
      </c>
      <c r="O6" s="162"/>
      <c r="P6" s="162"/>
      <c r="Q6" s="162"/>
      <c r="R6" s="162"/>
      <c r="S6" s="162"/>
    </row>
    <row r="7" ht="16.5" customHeight="1" spans="1:19">
      <c r="A7" s="128">
        <v>1</v>
      </c>
      <c r="B7" s="19">
        <v>2</v>
      </c>
      <c r="C7" s="19">
        <v>3</v>
      </c>
      <c r="D7" s="19">
        <v>4</v>
      </c>
      <c r="E7" s="128">
        <v>5</v>
      </c>
      <c r="F7" s="19">
        <v>6</v>
      </c>
      <c r="G7" s="19">
        <v>7</v>
      </c>
      <c r="H7" s="128">
        <v>8</v>
      </c>
      <c r="I7" s="19">
        <v>9</v>
      </c>
      <c r="J7" s="28">
        <v>10</v>
      </c>
      <c r="K7" s="28">
        <v>11</v>
      </c>
      <c r="L7" s="163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3940205.61</v>
      </c>
      <c r="D8" s="118">
        <v>3938086.15</v>
      </c>
      <c r="E8" s="87">
        <v>3937586.15</v>
      </c>
      <c r="F8" s="87"/>
      <c r="G8" s="87"/>
      <c r="H8" s="87"/>
      <c r="I8" s="87">
        <v>500</v>
      </c>
      <c r="J8" s="87"/>
      <c r="K8" s="87"/>
      <c r="L8" s="87"/>
      <c r="M8" s="87"/>
      <c r="N8" s="87">
        <v>500</v>
      </c>
      <c r="O8" s="87">
        <v>2119.46</v>
      </c>
      <c r="P8" s="87"/>
      <c r="Q8" s="87"/>
      <c r="R8" s="87"/>
      <c r="S8" s="87">
        <v>2119.46</v>
      </c>
    </row>
    <row r="9" ht="16.5" customHeight="1" spans="1:19">
      <c r="A9" s="164" t="s">
        <v>30</v>
      </c>
      <c r="B9" s="165"/>
      <c r="C9" s="118">
        <v>3940205.61</v>
      </c>
      <c r="D9" s="118">
        <v>3938086.15</v>
      </c>
      <c r="E9" s="87">
        <v>3937586.15</v>
      </c>
      <c r="F9" s="87"/>
      <c r="G9" s="87"/>
      <c r="H9" s="87"/>
      <c r="I9" s="87">
        <v>500</v>
      </c>
      <c r="J9" s="87"/>
      <c r="K9" s="87"/>
      <c r="L9" s="87"/>
      <c r="M9" s="87"/>
      <c r="N9" s="87">
        <v>500</v>
      </c>
      <c r="O9" s="87">
        <v>2119.46</v>
      </c>
      <c r="P9" s="87"/>
      <c r="Q9" s="87"/>
      <c r="R9" s="87"/>
      <c r="S9" s="87">
        <v>2119.46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32" customHeight="1" spans="1:15">
      <c r="A3" s="99" t="str">
        <f>"单位名称："&amp;"云南省水资源事务调查中心"</f>
        <v>单位名称：云南省水资源事务调查中心</v>
      </c>
      <c r="B3" s="100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1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3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18">
        <v>370757.11</v>
      </c>
      <c r="D7" s="118">
        <v>370757.11</v>
      </c>
      <c r="E7" s="118">
        <v>370757.11</v>
      </c>
      <c r="F7" s="118"/>
      <c r="G7" s="87"/>
      <c r="H7" s="118"/>
      <c r="I7" s="118"/>
      <c r="J7" s="118"/>
      <c r="K7" s="118"/>
      <c r="L7" s="118"/>
      <c r="M7" s="87"/>
      <c r="N7" s="118"/>
      <c r="O7" s="118"/>
    </row>
    <row r="8" ht="20.25" customHeight="1" spans="1:15">
      <c r="A8" s="126" t="s">
        <v>61</v>
      </c>
      <c r="B8" s="126" t="s">
        <v>62</v>
      </c>
      <c r="C8" s="118">
        <v>366515.86</v>
      </c>
      <c r="D8" s="118">
        <v>366515.86</v>
      </c>
      <c r="E8" s="118">
        <v>366515.86</v>
      </c>
      <c r="F8" s="118"/>
      <c r="G8" s="87"/>
      <c r="H8" s="118"/>
      <c r="I8" s="118"/>
      <c r="J8" s="118"/>
      <c r="K8" s="118"/>
      <c r="L8" s="118"/>
      <c r="M8" s="87"/>
      <c r="N8" s="118"/>
      <c r="O8" s="118"/>
    </row>
    <row r="9" ht="20.25" customHeight="1" spans="1:15">
      <c r="A9" s="127" t="s">
        <v>63</v>
      </c>
      <c r="B9" s="127" t="s">
        <v>64</v>
      </c>
      <c r="C9" s="118">
        <v>18900</v>
      </c>
      <c r="D9" s="118">
        <v>18900</v>
      </c>
      <c r="E9" s="118">
        <v>18900</v>
      </c>
      <c r="F9" s="118"/>
      <c r="G9" s="87"/>
      <c r="H9" s="118"/>
      <c r="I9" s="118"/>
      <c r="J9" s="118"/>
      <c r="K9" s="118"/>
      <c r="L9" s="118"/>
      <c r="M9" s="87"/>
      <c r="N9" s="118"/>
      <c r="O9" s="118"/>
    </row>
    <row r="10" ht="20.25" customHeight="1" spans="1:15">
      <c r="A10" s="127" t="s">
        <v>65</v>
      </c>
      <c r="B10" s="127" t="s">
        <v>66</v>
      </c>
      <c r="C10" s="118">
        <v>347615.86</v>
      </c>
      <c r="D10" s="118">
        <v>347615.86</v>
      </c>
      <c r="E10" s="118">
        <v>347615.86</v>
      </c>
      <c r="F10" s="118"/>
      <c r="G10" s="87"/>
      <c r="H10" s="118"/>
      <c r="I10" s="118"/>
      <c r="J10" s="118"/>
      <c r="K10" s="118"/>
      <c r="L10" s="118"/>
      <c r="M10" s="87"/>
      <c r="N10" s="118"/>
      <c r="O10" s="118"/>
    </row>
    <row r="11" ht="20.25" customHeight="1" spans="1:15">
      <c r="A11" s="126" t="s">
        <v>67</v>
      </c>
      <c r="B11" s="126" t="s">
        <v>68</v>
      </c>
      <c r="C11" s="118">
        <v>4241.25</v>
      </c>
      <c r="D11" s="118">
        <v>4241.25</v>
      </c>
      <c r="E11" s="118">
        <v>4241.25</v>
      </c>
      <c r="F11" s="118"/>
      <c r="G11" s="87"/>
      <c r="H11" s="118"/>
      <c r="I11" s="118"/>
      <c r="J11" s="118"/>
      <c r="K11" s="118"/>
      <c r="L11" s="118"/>
      <c r="M11" s="87"/>
      <c r="N11" s="118"/>
      <c r="O11" s="118"/>
    </row>
    <row r="12" ht="20.25" customHeight="1" spans="1:15">
      <c r="A12" s="127" t="s">
        <v>69</v>
      </c>
      <c r="B12" s="127" t="s">
        <v>68</v>
      </c>
      <c r="C12" s="118">
        <v>4241.25</v>
      </c>
      <c r="D12" s="118">
        <v>4241.25</v>
      </c>
      <c r="E12" s="118">
        <v>4241.25</v>
      </c>
      <c r="F12" s="118"/>
      <c r="G12" s="87"/>
      <c r="H12" s="118"/>
      <c r="I12" s="118"/>
      <c r="J12" s="118"/>
      <c r="K12" s="118"/>
      <c r="L12" s="118"/>
      <c r="M12" s="87"/>
      <c r="N12" s="118"/>
      <c r="O12" s="118"/>
    </row>
    <row r="13" ht="20.25" customHeight="1" spans="1:15">
      <c r="A13" s="29" t="s">
        <v>70</v>
      </c>
      <c r="B13" s="29" t="s">
        <v>71</v>
      </c>
      <c r="C13" s="118">
        <v>458265.3</v>
      </c>
      <c r="D13" s="118">
        <v>458265.3</v>
      </c>
      <c r="E13" s="118">
        <v>458265.3</v>
      </c>
      <c r="F13" s="118"/>
      <c r="G13" s="87"/>
      <c r="H13" s="118"/>
      <c r="I13" s="118"/>
      <c r="J13" s="118"/>
      <c r="K13" s="118"/>
      <c r="L13" s="118"/>
      <c r="M13" s="87"/>
      <c r="N13" s="118"/>
      <c r="O13" s="118"/>
    </row>
    <row r="14" ht="20.25" customHeight="1" spans="1:15">
      <c r="A14" s="126" t="s">
        <v>72</v>
      </c>
      <c r="B14" s="126" t="s">
        <v>73</v>
      </c>
      <c r="C14" s="118">
        <v>458265.3</v>
      </c>
      <c r="D14" s="118">
        <v>458265.3</v>
      </c>
      <c r="E14" s="118">
        <v>458265.3</v>
      </c>
      <c r="F14" s="118"/>
      <c r="G14" s="87"/>
      <c r="H14" s="118"/>
      <c r="I14" s="118"/>
      <c r="J14" s="118"/>
      <c r="K14" s="118"/>
      <c r="L14" s="118"/>
      <c r="M14" s="87"/>
      <c r="N14" s="118"/>
      <c r="O14" s="118"/>
    </row>
    <row r="15" ht="20.25" customHeight="1" spans="1:15">
      <c r="A15" s="127" t="s">
        <v>74</v>
      </c>
      <c r="B15" s="127" t="s">
        <v>75</v>
      </c>
      <c r="C15" s="118">
        <v>217259.91</v>
      </c>
      <c r="D15" s="118">
        <v>217259.91</v>
      </c>
      <c r="E15" s="118">
        <v>217259.91</v>
      </c>
      <c r="F15" s="118"/>
      <c r="G15" s="87"/>
      <c r="H15" s="118"/>
      <c r="I15" s="118"/>
      <c r="J15" s="118"/>
      <c r="K15" s="118"/>
      <c r="L15" s="118"/>
      <c r="M15" s="87"/>
      <c r="N15" s="118"/>
      <c r="O15" s="118"/>
    </row>
    <row r="16" ht="20.25" customHeight="1" spans="1:15">
      <c r="A16" s="127" t="s">
        <v>76</v>
      </c>
      <c r="B16" s="127" t="s">
        <v>77</v>
      </c>
      <c r="C16" s="118">
        <v>220530.39</v>
      </c>
      <c r="D16" s="118">
        <v>220530.39</v>
      </c>
      <c r="E16" s="118">
        <v>220530.39</v>
      </c>
      <c r="F16" s="118"/>
      <c r="G16" s="87"/>
      <c r="H16" s="118"/>
      <c r="I16" s="118"/>
      <c r="J16" s="118"/>
      <c r="K16" s="118"/>
      <c r="L16" s="118"/>
      <c r="M16" s="87"/>
      <c r="N16" s="118"/>
      <c r="O16" s="118"/>
    </row>
    <row r="17" ht="20.25" customHeight="1" spans="1:15">
      <c r="A17" s="127" t="s">
        <v>78</v>
      </c>
      <c r="B17" s="127" t="s">
        <v>79</v>
      </c>
      <c r="C17" s="118">
        <v>20475</v>
      </c>
      <c r="D17" s="118">
        <v>20475</v>
      </c>
      <c r="E17" s="118">
        <v>20475</v>
      </c>
      <c r="F17" s="118"/>
      <c r="G17" s="87"/>
      <c r="H17" s="118"/>
      <c r="I17" s="118"/>
      <c r="J17" s="118"/>
      <c r="K17" s="118"/>
      <c r="L17" s="118"/>
      <c r="M17" s="87"/>
      <c r="N17" s="118"/>
      <c r="O17" s="118"/>
    </row>
    <row r="18" ht="20.25" customHeight="1" spans="1:15">
      <c r="A18" s="29" t="s">
        <v>80</v>
      </c>
      <c r="B18" s="29" t="s">
        <v>81</v>
      </c>
      <c r="C18" s="118">
        <v>2813825.67</v>
      </c>
      <c r="D18" s="118">
        <v>2813825.67</v>
      </c>
      <c r="E18" s="118">
        <v>2813825.67</v>
      </c>
      <c r="F18" s="118"/>
      <c r="G18" s="87"/>
      <c r="H18" s="118"/>
      <c r="I18" s="118"/>
      <c r="J18" s="118"/>
      <c r="K18" s="118"/>
      <c r="L18" s="118"/>
      <c r="M18" s="87"/>
      <c r="N18" s="118"/>
      <c r="O18" s="118"/>
    </row>
    <row r="19" ht="20.25" customHeight="1" spans="1:15">
      <c r="A19" s="126" t="s">
        <v>82</v>
      </c>
      <c r="B19" s="126" t="s">
        <v>83</v>
      </c>
      <c r="C19" s="118">
        <v>2813825.67</v>
      </c>
      <c r="D19" s="118">
        <v>2813825.67</v>
      </c>
      <c r="E19" s="118">
        <v>2813825.67</v>
      </c>
      <c r="F19" s="118"/>
      <c r="G19" s="87"/>
      <c r="H19" s="118"/>
      <c r="I19" s="118"/>
      <c r="J19" s="118"/>
      <c r="K19" s="118"/>
      <c r="L19" s="118"/>
      <c r="M19" s="87"/>
      <c r="N19" s="118"/>
      <c r="O19" s="118"/>
    </row>
    <row r="20" ht="20.25" customHeight="1" spans="1:15">
      <c r="A20" s="127" t="s">
        <v>84</v>
      </c>
      <c r="B20" s="127" t="s">
        <v>85</v>
      </c>
      <c r="C20" s="118">
        <v>2813825.67</v>
      </c>
      <c r="D20" s="118">
        <v>2813825.67</v>
      </c>
      <c r="E20" s="118">
        <v>2813825.67</v>
      </c>
      <c r="F20" s="118"/>
      <c r="G20" s="87"/>
      <c r="H20" s="118"/>
      <c r="I20" s="118"/>
      <c r="J20" s="118"/>
      <c r="K20" s="118"/>
      <c r="L20" s="118"/>
      <c r="M20" s="87"/>
      <c r="N20" s="118"/>
      <c r="O20" s="118"/>
    </row>
    <row r="21" ht="20.25" customHeight="1" spans="1:15">
      <c r="A21" s="29" t="s">
        <v>86</v>
      </c>
      <c r="B21" s="29" t="s">
        <v>87</v>
      </c>
      <c r="C21" s="118">
        <v>294738.07</v>
      </c>
      <c r="D21" s="118">
        <v>294738.07</v>
      </c>
      <c r="E21" s="118">
        <v>294738.07</v>
      </c>
      <c r="F21" s="118"/>
      <c r="G21" s="87"/>
      <c r="H21" s="118"/>
      <c r="I21" s="118"/>
      <c r="J21" s="118"/>
      <c r="K21" s="118"/>
      <c r="L21" s="118"/>
      <c r="M21" s="87"/>
      <c r="N21" s="118"/>
      <c r="O21" s="118"/>
    </row>
    <row r="22" ht="20.25" customHeight="1" spans="1:15">
      <c r="A22" s="126" t="s">
        <v>88</v>
      </c>
      <c r="B22" s="126" t="s">
        <v>89</v>
      </c>
      <c r="C22" s="118">
        <v>294738.07</v>
      </c>
      <c r="D22" s="118">
        <v>294738.07</v>
      </c>
      <c r="E22" s="118">
        <v>294738.07</v>
      </c>
      <c r="F22" s="118"/>
      <c r="G22" s="87"/>
      <c r="H22" s="118"/>
      <c r="I22" s="118"/>
      <c r="J22" s="118"/>
      <c r="K22" s="118"/>
      <c r="L22" s="118"/>
      <c r="M22" s="87"/>
      <c r="N22" s="118"/>
      <c r="O22" s="118"/>
    </row>
    <row r="23" ht="20.25" customHeight="1" spans="1:15">
      <c r="A23" s="127" t="s">
        <v>90</v>
      </c>
      <c r="B23" s="127" t="s">
        <v>91</v>
      </c>
      <c r="C23" s="118">
        <v>294738.07</v>
      </c>
      <c r="D23" s="118">
        <v>294738.07</v>
      </c>
      <c r="E23" s="118">
        <v>294738.07</v>
      </c>
      <c r="F23" s="118"/>
      <c r="G23" s="87"/>
      <c r="H23" s="118"/>
      <c r="I23" s="118"/>
      <c r="J23" s="118"/>
      <c r="K23" s="118"/>
      <c r="L23" s="118"/>
      <c r="M23" s="87"/>
      <c r="N23" s="118"/>
      <c r="O23" s="118"/>
    </row>
    <row r="24" ht="17.25" customHeight="1" spans="1:15">
      <c r="A24" s="102" t="s">
        <v>92</v>
      </c>
      <c r="B24" s="103" t="s">
        <v>92</v>
      </c>
      <c r="C24" s="118">
        <v>3937586.15</v>
      </c>
      <c r="D24" s="118">
        <v>3937586.15</v>
      </c>
      <c r="E24" s="118">
        <v>3937586.15</v>
      </c>
      <c r="F24" s="118"/>
      <c r="G24" s="87"/>
      <c r="H24" s="118"/>
      <c r="I24" s="118"/>
      <c r="J24" s="118"/>
      <c r="K24" s="118"/>
      <c r="L24" s="118"/>
      <c r="M24" s="87"/>
      <c r="N24" s="118"/>
      <c r="O24" s="118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93</v>
      </c>
    </row>
    <row r="2" ht="31.5" customHeight="1" spans="1:4">
      <c r="A2" s="44" t="s">
        <v>94</v>
      </c>
      <c r="B2" s="130"/>
      <c r="C2" s="130"/>
      <c r="D2" s="130"/>
    </row>
    <row r="3" ht="33" customHeight="1" spans="1:4">
      <c r="A3" s="4" t="str">
        <f>"单位名称："&amp;"云南省水资源事务调查中心"</f>
        <v>单位名称：云南省水资源事务调查中心</v>
      </c>
      <c r="B3" s="131"/>
      <c r="C3" s="131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2" t="s">
        <v>6</v>
      </c>
      <c r="C5" s="15" t="s">
        <v>95</v>
      </c>
      <c r="D5" s="132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3" t="s">
        <v>96</v>
      </c>
      <c r="B7" s="134">
        <v>3937586.15</v>
      </c>
      <c r="C7" s="135" t="s">
        <v>97</v>
      </c>
      <c r="D7" s="134">
        <v>3937586.15</v>
      </c>
    </row>
    <row r="8" ht="29.15" customHeight="1" spans="1:4">
      <c r="A8" s="136" t="s">
        <v>98</v>
      </c>
      <c r="B8" s="87">
        <v>3937586.15</v>
      </c>
      <c r="C8" s="108" t="str">
        <f>"（一）"&amp;"社会保障和就业支出"</f>
        <v>（一）社会保障和就业支出</v>
      </c>
      <c r="D8" s="87">
        <v>370757.11</v>
      </c>
    </row>
    <row r="9" ht="29.15" customHeight="1" spans="1:4">
      <c r="A9" s="136" t="s">
        <v>99</v>
      </c>
      <c r="B9" s="87"/>
      <c r="C9" s="108" t="str">
        <f>"（二）"&amp;"卫生健康支出"</f>
        <v>（二）卫生健康支出</v>
      </c>
      <c r="D9" s="87">
        <v>458265.3</v>
      </c>
    </row>
    <row r="10" ht="29.15" customHeight="1" spans="1:4">
      <c r="A10" s="136" t="s">
        <v>100</v>
      </c>
      <c r="B10" s="87"/>
      <c r="C10" s="108" t="str">
        <f>"（三）"&amp;"自然资源海洋气象等支出"</f>
        <v>（三）自然资源海洋气象等支出</v>
      </c>
      <c r="D10" s="87">
        <v>2813825.67</v>
      </c>
    </row>
    <row r="11" ht="29.15" customHeight="1" spans="1:4">
      <c r="A11" s="137" t="s">
        <v>101</v>
      </c>
      <c r="B11" s="138"/>
      <c r="C11" s="108" t="str">
        <f>"（四）"&amp;"住房保障支出"</f>
        <v>（四）住房保障支出</v>
      </c>
      <c r="D11" s="87">
        <v>294738.07</v>
      </c>
    </row>
    <row r="12" ht="29.15" customHeight="1" spans="1:4">
      <c r="A12" s="136" t="s">
        <v>98</v>
      </c>
      <c r="B12" s="118"/>
      <c r="C12" s="139"/>
      <c r="D12" s="138"/>
    </row>
    <row r="13" ht="29.15" customHeight="1" spans="1:4">
      <c r="A13" s="140" t="s">
        <v>99</v>
      </c>
      <c r="B13" s="118"/>
      <c r="C13" s="139"/>
      <c r="D13" s="138"/>
    </row>
    <row r="14" ht="29.15" customHeight="1" spans="1:4">
      <c r="A14" s="140" t="s">
        <v>100</v>
      </c>
      <c r="B14" s="138"/>
      <c r="C14" s="139"/>
      <c r="D14" s="138"/>
    </row>
    <row r="15" ht="29.15" customHeight="1" spans="1:4">
      <c r="A15" s="141"/>
      <c r="B15" s="138"/>
      <c r="C15" s="142" t="s">
        <v>102</v>
      </c>
      <c r="D15" s="138"/>
    </row>
    <row r="16" ht="29.15" customHeight="1" spans="1:4">
      <c r="A16" s="141" t="s">
        <v>103</v>
      </c>
      <c r="B16" s="138">
        <v>3937586.15</v>
      </c>
      <c r="C16" s="139" t="s">
        <v>25</v>
      </c>
      <c r="D16" s="138">
        <v>3937586.15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4"/>
      <c r="F1" s="54"/>
      <c r="G1" s="54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28" customHeight="1" spans="1:7">
      <c r="A3" s="4" t="str">
        <f>"单位名称："&amp;"云南省水资源事务调查中心"</f>
        <v>单位名称：云南省水资源事务调查中心</v>
      </c>
      <c r="F3" s="101"/>
      <c r="G3" s="101" t="s">
        <v>2</v>
      </c>
    </row>
    <row r="4" ht="20.25" customHeight="1" spans="1:7">
      <c r="A4" s="120" t="s">
        <v>106</v>
      </c>
      <c r="B4" s="121"/>
      <c r="C4" s="122" t="s">
        <v>30</v>
      </c>
      <c r="D4" s="11" t="s">
        <v>57</v>
      </c>
      <c r="E4" s="11"/>
      <c r="F4" s="12"/>
      <c r="G4" s="122" t="s">
        <v>58</v>
      </c>
    </row>
    <row r="5" ht="20.25" customHeight="1" spans="1:7">
      <c r="A5" s="123" t="s">
        <v>48</v>
      </c>
      <c r="B5" s="124" t="s">
        <v>49</v>
      </c>
      <c r="C5" s="94"/>
      <c r="D5" s="94" t="s">
        <v>32</v>
      </c>
      <c r="E5" s="94" t="s">
        <v>107</v>
      </c>
      <c r="F5" s="94" t="s">
        <v>108</v>
      </c>
      <c r="G5" s="94"/>
    </row>
    <row r="6" ht="13.5" customHeight="1" spans="1:7">
      <c r="A6" s="125" t="s">
        <v>109</v>
      </c>
      <c r="B6" s="125" t="s">
        <v>110</v>
      </c>
      <c r="C6" s="125" t="s">
        <v>111</v>
      </c>
      <c r="D6" s="61"/>
      <c r="E6" s="125" t="s">
        <v>112</v>
      </c>
      <c r="F6" s="125" t="s">
        <v>113</v>
      </c>
      <c r="G6" s="125" t="s">
        <v>114</v>
      </c>
    </row>
    <row r="7" ht="18" customHeight="1" spans="1:7">
      <c r="A7" s="29" t="s">
        <v>59</v>
      </c>
      <c r="B7" s="29" t="s">
        <v>60</v>
      </c>
      <c r="C7" s="22">
        <v>370757.11</v>
      </c>
      <c r="D7" s="22">
        <v>370757.11</v>
      </c>
      <c r="E7" s="22">
        <v>351857.11</v>
      </c>
      <c r="F7" s="22">
        <v>18900</v>
      </c>
      <c r="G7" s="22"/>
    </row>
    <row r="8" ht="18" customHeight="1" spans="1:7">
      <c r="A8" s="29" t="s">
        <v>61</v>
      </c>
      <c r="B8" s="126" t="s">
        <v>62</v>
      </c>
      <c r="C8" s="22">
        <v>366515.86</v>
      </c>
      <c r="D8" s="22">
        <v>366515.86</v>
      </c>
      <c r="E8" s="22">
        <v>347615.86</v>
      </c>
      <c r="F8" s="22">
        <v>18900</v>
      </c>
      <c r="G8" s="22"/>
    </row>
    <row r="9" ht="18" customHeight="1" spans="1:7">
      <c r="A9" s="29" t="s">
        <v>63</v>
      </c>
      <c r="B9" s="127" t="s">
        <v>64</v>
      </c>
      <c r="C9" s="22">
        <v>18900</v>
      </c>
      <c r="D9" s="22">
        <v>18900</v>
      </c>
      <c r="E9" s="22"/>
      <c r="F9" s="22">
        <v>18900</v>
      </c>
      <c r="G9" s="22"/>
    </row>
    <row r="10" ht="18" customHeight="1" spans="1:7">
      <c r="A10" s="29" t="s">
        <v>65</v>
      </c>
      <c r="B10" s="127" t="s">
        <v>66</v>
      </c>
      <c r="C10" s="22">
        <v>347615.86</v>
      </c>
      <c r="D10" s="22">
        <v>347615.86</v>
      </c>
      <c r="E10" s="22">
        <v>347615.86</v>
      </c>
      <c r="F10" s="22"/>
      <c r="G10" s="22"/>
    </row>
    <row r="11" ht="18" customHeight="1" spans="1:7">
      <c r="A11" s="29" t="s">
        <v>67</v>
      </c>
      <c r="B11" s="126" t="s">
        <v>68</v>
      </c>
      <c r="C11" s="22">
        <v>4241.25</v>
      </c>
      <c r="D11" s="22">
        <v>4241.25</v>
      </c>
      <c r="E11" s="22">
        <v>4241.25</v>
      </c>
      <c r="F11" s="22"/>
      <c r="G11" s="22"/>
    </row>
    <row r="12" ht="18" customHeight="1" spans="1:7">
      <c r="A12" s="29" t="s">
        <v>69</v>
      </c>
      <c r="B12" s="127" t="s">
        <v>68</v>
      </c>
      <c r="C12" s="22">
        <v>4241.25</v>
      </c>
      <c r="D12" s="22">
        <v>4241.25</v>
      </c>
      <c r="E12" s="22">
        <v>4241.25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458265.3</v>
      </c>
      <c r="D13" s="22">
        <v>458265.3</v>
      </c>
      <c r="E13" s="22">
        <v>458265.3</v>
      </c>
      <c r="F13" s="22"/>
      <c r="G13" s="22"/>
    </row>
    <row r="14" ht="18" customHeight="1" spans="1:7">
      <c r="A14" s="29" t="s">
        <v>72</v>
      </c>
      <c r="B14" s="126" t="s">
        <v>73</v>
      </c>
      <c r="C14" s="22">
        <v>458265.3</v>
      </c>
      <c r="D14" s="22">
        <v>458265.3</v>
      </c>
      <c r="E14" s="22">
        <v>458265.3</v>
      </c>
      <c r="F14" s="22"/>
      <c r="G14" s="22"/>
    </row>
    <row r="15" ht="18" customHeight="1" spans="1:7">
      <c r="A15" s="29" t="s">
        <v>74</v>
      </c>
      <c r="B15" s="127" t="s">
        <v>75</v>
      </c>
      <c r="C15" s="22">
        <v>217259.91</v>
      </c>
      <c r="D15" s="22">
        <v>217259.91</v>
      </c>
      <c r="E15" s="22">
        <v>217259.91</v>
      </c>
      <c r="F15" s="22"/>
      <c r="G15" s="22"/>
    </row>
    <row r="16" ht="18" customHeight="1" spans="1:7">
      <c r="A16" s="29" t="s">
        <v>76</v>
      </c>
      <c r="B16" s="127" t="s">
        <v>77</v>
      </c>
      <c r="C16" s="22">
        <v>220530.39</v>
      </c>
      <c r="D16" s="22">
        <v>220530.39</v>
      </c>
      <c r="E16" s="22">
        <v>220530.39</v>
      </c>
      <c r="F16" s="22"/>
      <c r="G16" s="22"/>
    </row>
    <row r="17" ht="18" customHeight="1" spans="1:7">
      <c r="A17" s="29" t="s">
        <v>78</v>
      </c>
      <c r="B17" s="127" t="s">
        <v>79</v>
      </c>
      <c r="C17" s="22">
        <v>20475</v>
      </c>
      <c r="D17" s="22">
        <v>20475</v>
      </c>
      <c r="E17" s="22">
        <v>20475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2813825.67</v>
      </c>
      <c r="D18" s="22">
        <v>2813825.67</v>
      </c>
      <c r="E18" s="22">
        <v>2401683.7</v>
      </c>
      <c r="F18" s="22">
        <v>412141.97</v>
      </c>
      <c r="G18" s="22"/>
    </row>
    <row r="19" ht="18" customHeight="1" spans="1:7">
      <c r="A19" s="29" t="s">
        <v>82</v>
      </c>
      <c r="B19" s="126" t="s">
        <v>83</v>
      </c>
      <c r="C19" s="22">
        <v>2813825.67</v>
      </c>
      <c r="D19" s="22">
        <v>2813825.67</v>
      </c>
      <c r="E19" s="22">
        <v>2401683.7</v>
      </c>
      <c r="F19" s="22">
        <v>412141.97</v>
      </c>
      <c r="G19" s="22"/>
    </row>
    <row r="20" ht="18" customHeight="1" spans="1:7">
      <c r="A20" s="29" t="s">
        <v>84</v>
      </c>
      <c r="B20" s="127" t="s">
        <v>85</v>
      </c>
      <c r="C20" s="22">
        <v>2813825.67</v>
      </c>
      <c r="D20" s="22">
        <v>2813825.67</v>
      </c>
      <c r="E20" s="22">
        <v>2401683.7</v>
      </c>
      <c r="F20" s="22">
        <v>412141.97</v>
      </c>
      <c r="G20" s="22"/>
    </row>
    <row r="21" ht="18" customHeight="1" spans="1:7">
      <c r="A21" s="29" t="s">
        <v>86</v>
      </c>
      <c r="B21" s="29" t="s">
        <v>87</v>
      </c>
      <c r="C21" s="22">
        <v>294738.07</v>
      </c>
      <c r="D21" s="22">
        <v>294738.07</v>
      </c>
      <c r="E21" s="22">
        <v>294738.07</v>
      </c>
      <c r="F21" s="22"/>
      <c r="G21" s="22"/>
    </row>
    <row r="22" ht="18" customHeight="1" spans="1:7">
      <c r="A22" s="29" t="s">
        <v>88</v>
      </c>
      <c r="B22" s="126" t="s">
        <v>89</v>
      </c>
      <c r="C22" s="22">
        <v>294738.07</v>
      </c>
      <c r="D22" s="22">
        <v>294738.07</v>
      </c>
      <c r="E22" s="22">
        <v>294738.07</v>
      </c>
      <c r="F22" s="22"/>
      <c r="G22" s="22"/>
    </row>
    <row r="23" ht="18" customHeight="1" spans="1:7">
      <c r="A23" s="29" t="s">
        <v>90</v>
      </c>
      <c r="B23" s="127" t="s">
        <v>91</v>
      </c>
      <c r="C23" s="22">
        <v>294738.07</v>
      </c>
      <c r="D23" s="22">
        <v>294738.07</v>
      </c>
      <c r="E23" s="22">
        <v>294738.07</v>
      </c>
      <c r="F23" s="22"/>
      <c r="G23" s="22"/>
    </row>
    <row r="24" ht="18" customHeight="1" spans="1:7">
      <c r="A24" s="128" t="s">
        <v>92</v>
      </c>
      <c r="B24" s="129" t="s">
        <v>92</v>
      </c>
      <c r="C24" s="22">
        <v>3937586.15</v>
      </c>
      <c r="D24" s="22">
        <v>3937586.15</v>
      </c>
      <c r="E24" s="22">
        <v>3506544.18</v>
      </c>
      <c r="F24" s="22">
        <v>431041.97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D23" sqref="D23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4"/>
      <c r="B1" s="114"/>
      <c r="C1" s="59"/>
      <c r="F1" s="58" t="s">
        <v>115</v>
      </c>
    </row>
    <row r="2" ht="25.5" customHeight="1" spans="1:6">
      <c r="A2" s="115" t="s">
        <v>116</v>
      </c>
      <c r="B2" s="115"/>
      <c r="C2" s="115"/>
      <c r="D2" s="115"/>
      <c r="E2" s="115"/>
      <c r="F2" s="115"/>
    </row>
    <row r="3" ht="24" customHeight="1" spans="1:6">
      <c r="A3" s="4" t="str">
        <f>"单位名称："&amp;"云南省水资源事务调查中心"</f>
        <v>单位名称：云南省水资源事务调查中心</v>
      </c>
      <c r="B3" s="114"/>
      <c r="C3" s="59"/>
      <c r="F3" s="58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1" t="s">
        <v>32</v>
      </c>
      <c r="D5" s="61" t="s">
        <v>122</v>
      </c>
      <c r="E5" s="61" t="s">
        <v>123</v>
      </c>
      <c r="F5" s="18"/>
    </row>
    <row r="6" ht="18.75" customHeight="1" spans="1:6">
      <c r="A6" s="116">
        <v>1</v>
      </c>
      <c r="B6" s="116">
        <v>2</v>
      </c>
      <c r="C6" s="117">
        <v>3</v>
      </c>
      <c r="D6" s="116">
        <v>4</v>
      </c>
      <c r="E6" s="116">
        <v>5</v>
      </c>
      <c r="F6" s="116">
        <v>6</v>
      </c>
    </row>
    <row r="7" ht="18.75" customHeight="1" spans="1:6">
      <c r="A7" s="118"/>
      <c r="B7" s="118"/>
      <c r="C7" s="119"/>
      <c r="D7" s="118"/>
      <c r="E7" s="118"/>
      <c r="F7" s="118"/>
    </row>
    <row r="8" ht="31" customHeight="1" spans="1:6">
      <c r="A8" t="s">
        <v>124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8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4"/>
      <c r="W1" s="54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31" customHeight="1" spans="1:23">
      <c r="A3" s="4" t="str">
        <f>"单位名称："&amp;"云南省水资源事务调查中心"</f>
        <v>单位名称：云南省水资源事务调查中心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4"/>
      <c r="W3" s="101" t="s">
        <v>117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1" t="s">
        <v>134</v>
      </c>
      <c r="I4" s="61"/>
      <c r="J4" s="61"/>
      <c r="K4" s="61"/>
      <c r="L4" s="106"/>
      <c r="M4" s="106"/>
      <c r="N4" s="106"/>
      <c r="O4" s="106"/>
      <c r="P4" s="106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6"/>
      <c r="M5" s="106"/>
      <c r="N5" s="106" t="s">
        <v>135</v>
      </c>
      <c r="O5" s="106"/>
      <c r="P5" s="106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136</v>
      </c>
      <c r="J6" s="46" t="s">
        <v>137</v>
      </c>
      <c r="K6" s="46" t="s">
        <v>138</v>
      </c>
      <c r="L6" s="111" t="s">
        <v>139</v>
      </c>
      <c r="M6" s="111" t="s">
        <v>140</v>
      </c>
      <c r="N6" s="111" t="s">
        <v>33</v>
      </c>
      <c r="O6" s="111" t="s">
        <v>34</v>
      </c>
      <c r="P6" s="111" t="s">
        <v>35</v>
      </c>
      <c r="Q6" s="46"/>
      <c r="R6" s="46" t="s">
        <v>32</v>
      </c>
      <c r="S6" s="46" t="s">
        <v>43</v>
      </c>
      <c r="T6" s="46" t="s">
        <v>141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1"/>
      <c r="M7" s="111"/>
      <c r="N7" s="111"/>
      <c r="O7" s="111"/>
      <c r="P7" s="111"/>
      <c r="Q7" s="46"/>
      <c r="R7" s="46"/>
      <c r="S7" s="46"/>
      <c r="T7" s="46"/>
      <c r="U7" s="46"/>
      <c r="V7" s="46"/>
      <c r="W7" s="46"/>
    </row>
    <row r="8" ht="15" customHeight="1" spans="1:23">
      <c r="A8" s="112">
        <v>1</v>
      </c>
      <c r="B8" s="112">
        <v>2</v>
      </c>
      <c r="C8" s="112">
        <v>3</v>
      </c>
      <c r="D8" s="112">
        <v>4</v>
      </c>
      <c r="E8" s="112">
        <v>5</v>
      </c>
      <c r="F8" s="112">
        <v>6</v>
      </c>
      <c r="G8" s="112">
        <v>7</v>
      </c>
      <c r="H8" s="112">
        <v>8</v>
      </c>
      <c r="I8" s="112">
        <v>9</v>
      </c>
      <c r="J8" s="112">
        <v>10</v>
      </c>
      <c r="K8" s="112">
        <v>11</v>
      </c>
      <c r="L8" s="112">
        <v>12</v>
      </c>
      <c r="M8" s="112">
        <v>13</v>
      </c>
      <c r="N8" s="112">
        <v>14</v>
      </c>
      <c r="O8" s="112">
        <v>15</v>
      </c>
      <c r="P8" s="112">
        <v>16</v>
      </c>
      <c r="Q8" s="112">
        <v>17</v>
      </c>
      <c r="R8" s="112">
        <v>18</v>
      </c>
      <c r="S8" s="112">
        <v>19</v>
      </c>
      <c r="T8" s="112">
        <v>20</v>
      </c>
      <c r="U8" s="112">
        <v>21</v>
      </c>
      <c r="V8" s="112">
        <v>22</v>
      </c>
      <c r="W8" s="112">
        <v>23</v>
      </c>
    </row>
    <row r="9" ht="18.75" customHeight="1" spans="1:23">
      <c r="A9" s="108" t="s">
        <v>45</v>
      </c>
      <c r="B9" s="109"/>
      <c r="C9" s="108"/>
      <c r="D9" s="108"/>
      <c r="E9" s="108"/>
      <c r="F9" s="108"/>
      <c r="G9" s="108"/>
      <c r="H9" s="22">
        <v>3937586.15</v>
      </c>
      <c r="I9" s="22">
        <v>3937586.15</v>
      </c>
      <c r="J9" s="22">
        <v>999752.83</v>
      </c>
      <c r="K9" s="22"/>
      <c r="L9" s="22">
        <v>2937833.32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3" t="s">
        <v>45</v>
      </c>
      <c r="B10" s="109" t="s">
        <v>142</v>
      </c>
      <c r="C10" s="108" t="s">
        <v>143</v>
      </c>
      <c r="D10" s="108" t="s">
        <v>84</v>
      </c>
      <c r="E10" s="108" t="s">
        <v>85</v>
      </c>
      <c r="F10" s="108" t="s">
        <v>144</v>
      </c>
      <c r="G10" s="108" t="s">
        <v>145</v>
      </c>
      <c r="H10" s="22">
        <v>790952.4</v>
      </c>
      <c r="I10" s="22">
        <v>790952.4</v>
      </c>
      <c r="J10" s="22">
        <v>197738.1</v>
      </c>
      <c r="K10" s="22"/>
      <c r="L10" s="22">
        <v>593214.3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3" t="s">
        <v>45</v>
      </c>
      <c r="B11" s="109" t="s">
        <v>142</v>
      </c>
      <c r="C11" s="108" t="s">
        <v>143</v>
      </c>
      <c r="D11" s="108" t="s">
        <v>84</v>
      </c>
      <c r="E11" s="108" t="s">
        <v>85</v>
      </c>
      <c r="F11" s="108" t="s">
        <v>146</v>
      </c>
      <c r="G11" s="108" t="s">
        <v>147</v>
      </c>
      <c r="H11" s="22">
        <v>960712.2</v>
      </c>
      <c r="I11" s="22">
        <v>960712.2</v>
      </c>
      <c r="J11" s="22">
        <v>240178.05</v>
      </c>
      <c r="K11" s="22"/>
      <c r="L11" s="22">
        <v>720534.15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3" t="s">
        <v>45</v>
      </c>
      <c r="B12" s="109" t="s">
        <v>142</v>
      </c>
      <c r="C12" s="108" t="s">
        <v>143</v>
      </c>
      <c r="D12" s="108" t="s">
        <v>84</v>
      </c>
      <c r="E12" s="108" t="s">
        <v>85</v>
      </c>
      <c r="F12" s="108" t="s">
        <v>148</v>
      </c>
      <c r="G12" s="108" t="s">
        <v>149</v>
      </c>
      <c r="H12" s="22">
        <v>71162.7</v>
      </c>
      <c r="I12" s="22">
        <v>71162.7</v>
      </c>
      <c r="J12" s="22">
        <v>17790.68</v>
      </c>
      <c r="K12" s="22"/>
      <c r="L12" s="22">
        <v>53372.02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3" t="s">
        <v>45</v>
      </c>
      <c r="B13" s="109" t="s">
        <v>150</v>
      </c>
      <c r="C13" s="108" t="s">
        <v>151</v>
      </c>
      <c r="D13" s="108" t="s">
        <v>84</v>
      </c>
      <c r="E13" s="108" t="s">
        <v>85</v>
      </c>
      <c r="F13" s="108" t="s">
        <v>144</v>
      </c>
      <c r="G13" s="108" t="s">
        <v>145</v>
      </c>
      <c r="H13" s="22">
        <v>59952</v>
      </c>
      <c r="I13" s="22">
        <v>59952</v>
      </c>
      <c r="J13" s="22">
        <v>14988</v>
      </c>
      <c r="K13" s="22"/>
      <c r="L13" s="22">
        <v>44964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3" t="s">
        <v>45</v>
      </c>
      <c r="B14" s="109" t="s">
        <v>150</v>
      </c>
      <c r="C14" s="108" t="s">
        <v>151</v>
      </c>
      <c r="D14" s="108" t="s">
        <v>84</v>
      </c>
      <c r="E14" s="108" t="s">
        <v>85</v>
      </c>
      <c r="F14" s="108" t="s">
        <v>148</v>
      </c>
      <c r="G14" s="108" t="s">
        <v>149</v>
      </c>
      <c r="H14" s="22">
        <v>4996</v>
      </c>
      <c r="I14" s="22">
        <v>4996</v>
      </c>
      <c r="J14" s="22">
        <v>1249</v>
      </c>
      <c r="K14" s="22"/>
      <c r="L14" s="22">
        <v>3747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3" t="s">
        <v>45</v>
      </c>
      <c r="B15" s="109" t="s">
        <v>150</v>
      </c>
      <c r="C15" s="108" t="s">
        <v>151</v>
      </c>
      <c r="D15" s="108" t="s">
        <v>84</v>
      </c>
      <c r="E15" s="108" t="s">
        <v>85</v>
      </c>
      <c r="F15" s="108" t="s">
        <v>152</v>
      </c>
      <c r="G15" s="108" t="s">
        <v>153</v>
      </c>
      <c r="H15" s="22">
        <v>73608</v>
      </c>
      <c r="I15" s="22">
        <v>73608</v>
      </c>
      <c r="J15" s="22">
        <v>18402</v>
      </c>
      <c r="K15" s="22"/>
      <c r="L15" s="22">
        <v>55206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3" t="s">
        <v>45</v>
      </c>
      <c r="B16" s="109" t="s">
        <v>154</v>
      </c>
      <c r="C16" s="108" t="s">
        <v>155</v>
      </c>
      <c r="D16" s="108" t="s">
        <v>65</v>
      </c>
      <c r="E16" s="108" t="s">
        <v>66</v>
      </c>
      <c r="F16" s="108" t="s">
        <v>156</v>
      </c>
      <c r="G16" s="108" t="s">
        <v>157</v>
      </c>
      <c r="H16" s="22">
        <v>347615.86</v>
      </c>
      <c r="I16" s="22">
        <v>347615.86</v>
      </c>
      <c r="J16" s="22">
        <v>86903.97</v>
      </c>
      <c r="K16" s="22"/>
      <c r="L16" s="22">
        <v>260711.89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3" t="s">
        <v>45</v>
      </c>
      <c r="B17" s="109" t="s">
        <v>154</v>
      </c>
      <c r="C17" s="108" t="s">
        <v>155</v>
      </c>
      <c r="D17" s="108" t="s">
        <v>69</v>
      </c>
      <c r="E17" s="108" t="s">
        <v>68</v>
      </c>
      <c r="F17" s="108" t="s">
        <v>158</v>
      </c>
      <c r="G17" s="108" t="s">
        <v>159</v>
      </c>
      <c r="H17" s="22">
        <v>4241.25</v>
      </c>
      <c r="I17" s="22">
        <v>4241.25</v>
      </c>
      <c r="J17" s="22">
        <v>1060.31</v>
      </c>
      <c r="K17" s="22"/>
      <c r="L17" s="22">
        <v>3180.94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3" t="s">
        <v>45</v>
      </c>
      <c r="B18" s="109" t="s">
        <v>154</v>
      </c>
      <c r="C18" s="108" t="s">
        <v>155</v>
      </c>
      <c r="D18" s="108" t="s">
        <v>74</v>
      </c>
      <c r="E18" s="108" t="s">
        <v>75</v>
      </c>
      <c r="F18" s="108" t="s">
        <v>160</v>
      </c>
      <c r="G18" s="108" t="s">
        <v>161</v>
      </c>
      <c r="H18" s="22">
        <v>217259.91</v>
      </c>
      <c r="I18" s="22">
        <v>217259.91</v>
      </c>
      <c r="J18" s="22">
        <v>54314.98</v>
      </c>
      <c r="K18" s="22"/>
      <c r="L18" s="22">
        <v>162944.93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3" t="s">
        <v>45</v>
      </c>
      <c r="B19" s="109" t="s">
        <v>154</v>
      </c>
      <c r="C19" s="108" t="s">
        <v>155</v>
      </c>
      <c r="D19" s="108" t="s">
        <v>76</v>
      </c>
      <c r="E19" s="108" t="s">
        <v>77</v>
      </c>
      <c r="F19" s="108" t="s">
        <v>162</v>
      </c>
      <c r="G19" s="108" t="s">
        <v>163</v>
      </c>
      <c r="H19" s="22">
        <v>220530.39</v>
      </c>
      <c r="I19" s="22">
        <v>220530.39</v>
      </c>
      <c r="J19" s="22">
        <v>55132.6</v>
      </c>
      <c r="K19" s="22"/>
      <c r="L19" s="22">
        <v>165397.79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3" t="s">
        <v>45</v>
      </c>
      <c r="B20" s="109" t="s">
        <v>154</v>
      </c>
      <c r="C20" s="108" t="s">
        <v>155</v>
      </c>
      <c r="D20" s="108" t="s">
        <v>78</v>
      </c>
      <c r="E20" s="108" t="s">
        <v>79</v>
      </c>
      <c r="F20" s="108" t="s">
        <v>158</v>
      </c>
      <c r="G20" s="108" t="s">
        <v>159</v>
      </c>
      <c r="H20" s="22">
        <v>20475</v>
      </c>
      <c r="I20" s="22">
        <v>20475</v>
      </c>
      <c r="J20" s="22">
        <v>20475</v>
      </c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3" t="s">
        <v>45</v>
      </c>
      <c r="B21" s="109" t="s">
        <v>164</v>
      </c>
      <c r="C21" s="108" t="s">
        <v>91</v>
      </c>
      <c r="D21" s="108" t="s">
        <v>90</v>
      </c>
      <c r="E21" s="108" t="s">
        <v>91</v>
      </c>
      <c r="F21" s="108" t="s">
        <v>165</v>
      </c>
      <c r="G21" s="108" t="s">
        <v>91</v>
      </c>
      <c r="H21" s="22">
        <v>294738.07</v>
      </c>
      <c r="I21" s="22">
        <v>294738.07</v>
      </c>
      <c r="J21" s="22">
        <v>73684.52</v>
      </c>
      <c r="K21" s="22"/>
      <c r="L21" s="22">
        <v>221053.55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3" t="s">
        <v>45</v>
      </c>
      <c r="B22" s="109" t="s">
        <v>166</v>
      </c>
      <c r="C22" s="108" t="s">
        <v>167</v>
      </c>
      <c r="D22" s="108" t="s">
        <v>84</v>
      </c>
      <c r="E22" s="108" t="s">
        <v>85</v>
      </c>
      <c r="F22" s="108" t="s">
        <v>168</v>
      </c>
      <c r="G22" s="108" t="s">
        <v>169</v>
      </c>
      <c r="H22" s="22">
        <v>20342.4</v>
      </c>
      <c r="I22" s="22">
        <v>20342.4</v>
      </c>
      <c r="J22" s="22">
        <v>5085.6</v>
      </c>
      <c r="K22" s="22"/>
      <c r="L22" s="22">
        <v>15256.8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3" t="s">
        <v>45</v>
      </c>
      <c r="B23" s="109" t="s">
        <v>170</v>
      </c>
      <c r="C23" s="108" t="s">
        <v>171</v>
      </c>
      <c r="D23" s="108" t="s">
        <v>84</v>
      </c>
      <c r="E23" s="108" t="s">
        <v>85</v>
      </c>
      <c r="F23" s="108" t="s">
        <v>172</v>
      </c>
      <c r="G23" s="108" t="s">
        <v>173</v>
      </c>
      <c r="H23" s="22">
        <v>154980</v>
      </c>
      <c r="I23" s="22">
        <v>154980</v>
      </c>
      <c r="J23" s="22">
        <v>38745</v>
      </c>
      <c r="K23" s="22"/>
      <c r="L23" s="22">
        <v>116235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3" t="s">
        <v>45</v>
      </c>
      <c r="B24" s="109" t="s">
        <v>174</v>
      </c>
      <c r="C24" s="108" t="s">
        <v>175</v>
      </c>
      <c r="D24" s="108" t="s">
        <v>84</v>
      </c>
      <c r="E24" s="108" t="s">
        <v>85</v>
      </c>
      <c r="F24" s="108" t="s">
        <v>176</v>
      </c>
      <c r="G24" s="108" t="s">
        <v>175</v>
      </c>
      <c r="H24" s="22">
        <v>45390.84</v>
      </c>
      <c r="I24" s="22">
        <v>45390.84</v>
      </c>
      <c r="J24" s="22">
        <v>11347.71</v>
      </c>
      <c r="K24" s="22"/>
      <c r="L24" s="22">
        <v>34043.13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3" t="s">
        <v>45</v>
      </c>
      <c r="B25" s="109" t="s">
        <v>177</v>
      </c>
      <c r="C25" s="108" t="s">
        <v>178</v>
      </c>
      <c r="D25" s="108" t="s">
        <v>63</v>
      </c>
      <c r="E25" s="108" t="s">
        <v>64</v>
      </c>
      <c r="F25" s="108" t="s">
        <v>179</v>
      </c>
      <c r="G25" s="108" t="s">
        <v>180</v>
      </c>
      <c r="H25" s="22">
        <v>18900</v>
      </c>
      <c r="I25" s="22">
        <v>18900</v>
      </c>
      <c r="J25" s="22">
        <v>4725</v>
      </c>
      <c r="K25" s="22"/>
      <c r="L25" s="22">
        <v>14175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3" t="s">
        <v>45</v>
      </c>
      <c r="B26" s="109" t="s">
        <v>177</v>
      </c>
      <c r="C26" s="108" t="s">
        <v>178</v>
      </c>
      <c r="D26" s="108" t="s">
        <v>84</v>
      </c>
      <c r="E26" s="108" t="s">
        <v>85</v>
      </c>
      <c r="F26" s="108" t="s">
        <v>181</v>
      </c>
      <c r="G26" s="108" t="s">
        <v>182</v>
      </c>
      <c r="H26" s="22">
        <v>17118.54</v>
      </c>
      <c r="I26" s="22">
        <v>17118.54</v>
      </c>
      <c r="J26" s="22">
        <v>4279.64</v>
      </c>
      <c r="K26" s="22"/>
      <c r="L26" s="22">
        <v>12838.9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3" t="s">
        <v>45</v>
      </c>
      <c r="B27" s="109" t="s">
        <v>177</v>
      </c>
      <c r="C27" s="108" t="s">
        <v>178</v>
      </c>
      <c r="D27" s="108" t="s">
        <v>84</v>
      </c>
      <c r="E27" s="108" t="s">
        <v>85</v>
      </c>
      <c r="F27" s="108" t="s">
        <v>183</v>
      </c>
      <c r="G27" s="108" t="s">
        <v>184</v>
      </c>
      <c r="H27" s="22">
        <v>2360.34</v>
      </c>
      <c r="I27" s="22">
        <v>2360.34</v>
      </c>
      <c r="J27" s="22">
        <v>590.09</v>
      </c>
      <c r="K27" s="22"/>
      <c r="L27" s="22">
        <v>1770.25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3" t="s">
        <v>45</v>
      </c>
      <c r="B28" s="109" t="s">
        <v>177</v>
      </c>
      <c r="C28" s="108" t="s">
        <v>178</v>
      </c>
      <c r="D28" s="108" t="s">
        <v>84</v>
      </c>
      <c r="E28" s="108" t="s">
        <v>85</v>
      </c>
      <c r="F28" s="108" t="s">
        <v>185</v>
      </c>
      <c r="G28" s="108" t="s">
        <v>186</v>
      </c>
      <c r="H28" s="22">
        <v>3336.93</v>
      </c>
      <c r="I28" s="22">
        <v>3336.93</v>
      </c>
      <c r="J28" s="22">
        <v>834.23</v>
      </c>
      <c r="K28" s="22"/>
      <c r="L28" s="22">
        <v>2502.7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3" t="s">
        <v>45</v>
      </c>
      <c r="B29" s="109" t="s">
        <v>177</v>
      </c>
      <c r="C29" s="108" t="s">
        <v>178</v>
      </c>
      <c r="D29" s="108" t="s">
        <v>84</v>
      </c>
      <c r="E29" s="108" t="s">
        <v>85</v>
      </c>
      <c r="F29" s="108" t="s">
        <v>187</v>
      </c>
      <c r="G29" s="108" t="s">
        <v>188</v>
      </c>
      <c r="H29" s="22">
        <v>3248.78</v>
      </c>
      <c r="I29" s="22">
        <v>3248.78</v>
      </c>
      <c r="J29" s="22">
        <v>812.2</v>
      </c>
      <c r="K29" s="22"/>
      <c r="L29" s="22">
        <v>2436.58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3" t="s">
        <v>45</v>
      </c>
      <c r="B30" s="109" t="s">
        <v>177</v>
      </c>
      <c r="C30" s="108" t="s">
        <v>178</v>
      </c>
      <c r="D30" s="108" t="s">
        <v>84</v>
      </c>
      <c r="E30" s="108" t="s">
        <v>85</v>
      </c>
      <c r="F30" s="108" t="s">
        <v>189</v>
      </c>
      <c r="G30" s="108" t="s">
        <v>190</v>
      </c>
      <c r="H30" s="22">
        <v>10739.66</v>
      </c>
      <c r="I30" s="22">
        <v>10739.66</v>
      </c>
      <c r="J30" s="22">
        <v>2684.92</v>
      </c>
      <c r="K30" s="22"/>
      <c r="L30" s="22">
        <v>8054.74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3" t="s">
        <v>45</v>
      </c>
      <c r="B31" s="109" t="s">
        <v>177</v>
      </c>
      <c r="C31" s="108" t="s">
        <v>178</v>
      </c>
      <c r="D31" s="108" t="s">
        <v>84</v>
      </c>
      <c r="E31" s="108" t="s">
        <v>85</v>
      </c>
      <c r="F31" s="108" t="s">
        <v>191</v>
      </c>
      <c r="G31" s="108" t="s">
        <v>192</v>
      </c>
      <c r="H31" s="22">
        <v>15119.46</v>
      </c>
      <c r="I31" s="22">
        <v>15119.46</v>
      </c>
      <c r="J31" s="22">
        <v>3779.87</v>
      </c>
      <c r="K31" s="22"/>
      <c r="L31" s="22">
        <v>11339.59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3" t="s">
        <v>45</v>
      </c>
      <c r="B32" s="109" t="s">
        <v>177</v>
      </c>
      <c r="C32" s="108" t="s">
        <v>178</v>
      </c>
      <c r="D32" s="108" t="s">
        <v>84</v>
      </c>
      <c r="E32" s="108" t="s">
        <v>85</v>
      </c>
      <c r="F32" s="108" t="s">
        <v>193</v>
      </c>
      <c r="G32" s="108" t="s">
        <v>194</v>
      </c>
      <c r="H32" s="22">
        <v>84185.19</v>
      </c>
      <c r="I32" s="22">
        <v>84185.19</v>
      </c>
      <c r="J32" s="22">
        <v>21046.3</v>
      </c>
      <c r="K32" s="22"/>
      <c r="L32" s="22">
        <v>63138.89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3" t="s">
        <v>45</v>
      </c>
      <c r="B33" s="109" t="s">
        <v>177</v>
      </c>
      <c r="C33" s="108" t="s">
        <v>178</v>
      </c>
      <c r="D33" s="108" t="s">
        <v>84</v>
      </c>
      <c r="E33" s="108" t="s">
        <v>85</v>
      </c>
      <c r="F33" s="108" t="s">
        <v>195</v>
      </c>
      <c r="G33" s="108" t="s">
        <v>196</v>
      </c>
      <c r="H33" s="22">
        <v>1559.93</v>
      </c>
      <c r="I33" s="22">
        <v>1559.93</v>
      </c>
      <c r="J33" s="22">
        <v>389.98</v>
      </c>
      <c r="K33" s="22"/>
      <c r="L33" s="22">
        <v>1169.95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3" t="s">
        <v>45</v>
      </c>
      <c r="B34" s="109" t="s">
        <v>177</v>
      </c>
      <c r="C34" s="108" t="s">
        <v>178</v>
      </c>
      <c r="D34" s="108" t="s">
        <v>84</v>
      </c>
      <c r="E34" s="108" t="s">
        <v>85</v>
      </c>
      <c r="F34" s="108" t="s">
        <v>197</v>
      </c>
      <c r="G34" s="108" t="s">
        <v>198</v>
      </c>
      <c r="H34" s="22">
        <v>5000</v>
      </c>
      <c r="I34" s="22">
        <v>5000</v>
      </c>
      <c r="J34" s="22">
        <v>1250</v>
      </c>
      <c r="K34" s="22"/>
      <c r="L34" s="22">
        <v>3750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3" t="s">
        <v>45</v>
      </c>
      <c r="B35" s="109" t="s">
        <v>177</v>
      </c>
      <c r="C35" s="108" t="s">
        <v>178</v>
      </c>
      <c r="D35" s="108" t="s">
        <v>84</v>
      </c>
      <c r="E35" s="108" t="s">
        <v>85</v>
      </c>
      <c r="F35" s="108" t="s">
        <v>172</v>
      </c>
      <c r="G35" s="108" t="s">
        <v>173</v>
      </c>
      <c r="H35" s="22">
        <v>14760</v>
      </c>
      <c r="I35" s="22">
        <v>14760</v>
      </c>
      <c r="J35" s="22">
        <v>3690</v>
      </c>
      <c r="K35" s="22"/>
      <c r="L35" s="22">
        <v>11070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4" customHeight="1" spans="1:23">
      <c r="A36" s="113" t="s">
        <v>45</v>
      </c>
      <c r="B36" s="109" t="s">
        <v>177</v>
      </c>
      <c r="C36" s="108" t="s">
        <v>178</v>
      </c>
      <c r="D36" s="108" t="s">
        <v>84</v>
      </c>
      <c r="E36" s="108" t="s">
        <v>85</v>
      </c>
      <c r="F36" s="108" t="s">
        <v>179</v>
      </c>
      <c r="G36" s="108" t="s">
        <v>180</v>
      </c>
      <c r="H36" s="22">
        <v>54342.3</v>
      </c>
      <c r="I36" s="22">
        <v>54342.3</v>
      </c>
      <c r="J36" s="22">
        <v>13585.58</v>
      </c>
      <c r="K36" s="22"/>
      <c r="L36" s="22">
        <v>40756.72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4" customHeight="1" spans="1:23">
      <c r="A37" s="113" t="s">
        <v>45</v>
      </c>
      <c r="B37" s="109" t="s">
        <v>199</v>
      </c>
      <c r="C37" s="108" t="s">
        <v>200</v>
      </c>
      <c r="D37" s="108" t="s">
        <v>84</v>
      </c>
      <c r="E37" s="108" t="s">
        <v>85</v>
      </c>
      <c r="F37" s="108" t="s">
        <v>148</v>
      </c>
      <c r="G37" s="108" t="s">
        <v>149</v>
      </c>
      <c r="H37" s="22">
        <v>419958</v>
      </c>
      <c r="I37" s="22">
        <v>419958</v>
      </c>
      <c r="J37" s="22">
        <v>104989.5</v>
      </c>
      <c r="K37" s="22"/>
      <c r="L37" s="22">
        <v>314968.5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18.75" customHeight="1" spans="1:23">
      <c r="A38" s="30" t="s">
        <v>92</v>
      </c>
      <c r="B38" s="31"/>
      <c r="C38" s="31"/>
      <c r="D38" s="31"/>
      <c r="E38" s="31"/>
      <c r="F38" s="31"/>
      <c r="G38" s="32"/>
      <c r="H38" s="22">
        <v>3937586.15</v>
      </c>
      <c r="I38" s="22">
        <v>3937586.15</v>
      </c>
      <c r="J38" s="22">
        <v>999752.83</v>
      </c>
      <c r="K38" s="22"/>
      <c r="L38" s="22">
        <v>2937833.32</v>
      </c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</sheetData>
  <mergeCells count="30">
    <mergeCell ref="A2:W2"/>
    <mergeCell ref="A3:G3"/>
    <mergeCell ref="H4:W4"/>
    <mergeCell ref="I5:M5"/>
    <mergeCell ref="N5:P5"/>
    <mergeCell ref="R5:W5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17" sqref="C17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4"/>
      <c r="W1" s="54" t="s">
        <v>201</v>
      </c>
    </row>
    <row r="2" ht="27.75" customHeight="1" spans="1:23">
      <c r="A2" s="26" t="s">
        <v>202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28" customHeight="1" spans="1:23">
      <c r="A3" s="4" t="str">
        <f t="shared" ref="A3:B3" si="0">"单位名称："&amp;"云南省水资源事务调查中心"</f>
        <v>单位名称：云南省水资源事务调查中心</v>
      </c>
      <c r="B3" s="105" t="str">
        <f t="shared" si="0"/>
        <v>单位名称：云南省水资源事务调查中心</v>
      </c>
      <c r="C3" s="105"/>
      <c r="D3" s="105"/>
      <c r="E3" s="105"/>
      <c r="F3" s="105"/>
      <c r="G3" s="105"/>
      <c r="H3" s="105"/>
      <c r="I3" s="105"/>
      <c r="J3" s="6"/>
      <c r="K3" s="6"/>
      <c r="L3" s="6"/>
      <c r="M3" s="6"/>
      <c r="N3" s="6"/>
      <c r="O3" s="6"/>
      <c r="P3" s="6"/>
      <c r="Q3" s="6"/>
      <c r="U3" s="104"/>
      <c r="W3" s="101" t="s">
        <v>117</v>
      </c>
    </row>
    <row r="4" ht="21.75" customHeight="1" spans="1:23">
      <c r="A4" s="8" t="s">
        <v>203</v>
      </c>
      <c r="B4" s="8" t="s">
        <v>128</v>
      </c>
      <c r="C4" s="8" t="s">
        <v>129</v>
      </c>
      <c r="D4" s="8" t="s">
        <v>204</v>
      </c>
      <c r="E4" s="9" t="s">
        <v>130</v>
      </c>
      <c r="F4" s="9" t="s">
        <v>131</v>
      </c>
      <c r="G4" s="9" t="s">
        <v>132</v>
      </c>
      <c r="H4" s="9" t="s">
        <v>133</v>
      </c>
      <c r="I4" s="61" t="s">
        <v>30</v>
      </c>
      <c r="J4" s="61" t="s">
        <v>205</v>
      </c>
      <c r="K4" s="61"/>
      <c r="L4" s="61"/>
      <c r="M4" s="61"/>
      <c r="N4" s="106" t="s">
        <v>135</v>
      </c>
      <c r="O4" s="106"/>
      <c r="P4" s="106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7" t="s">
        <v>33</v>
      </c>
      <c r="O5" s="107" t="s">
        <v>34</v>
      </c>
      <c r="P5" s="107" t="s">
        <v>35</v>
      </c>
      <c r="Q5" s="14"/>
      <c r="R5" s="9" t="s">
        <v>32</v>
      </c>
      <c r="S5" s="9" t="s">
        <v>43</v>
      </c>
      <c r="T5" s="9" t="s">
        <v>141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206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8"/>
      <c r="B8" s="109"/>
      <c r="C8" s="108"/>
      <c r="D8" s="108"/>
      <c r="E8" s="108"/>
      <c r="F8" s="108"/>
      <c r="G8" s="108"/>
      <c r="H8" s="108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87"/>
      <c r="V8" s="110"/>
      <c r="W8" s="110"/>
    </row>
    <row r="9" ht="32.9" customHeight="1" spans="1:23">
      <c r="A9" s="108"/>
      <c r="B9" s="109"/>
      <c r="C9" s="108"/>
      <c r="D9" s="108"/>
      <c r="E9" s="108"/>
      <c r="F9" s="108"/>
      <c r="G9" s="108"/>
      <c r="H9" s="108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87"/>
      <c r="V9" s="110"/>
      <c r="W9" s="110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87"/>
      <c r="V10" s="110"/>
      <c r="W10" s="110"/>
    </row>
    <row r="11" ht="27" customHeight="1" spans="1:23">
      <c r="A11" t="s">
        <v>124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21" sqref="B21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207</v>
      </c>
    </row>
    <row r="2" ht="28.5" customHeight="1" spans="1:10">
      <c r="A2" s="44" t="s">
        <v>208</v>
      </c>
      <c r="B2" s="26"/>
      <c r="C2" s="26"/>
      <c r="D2" s="26"/>
      <c r="E2" s="26"/>
      <c r="F2" s="45"/>
      <c r="G2" s="26"/>
      <c r="H2" s="45"/>
      <c r="I2" s="45"/>
      <c r="J2" s="26"/>
    </row>
    <row r="3" ht="34" customHeight="1" spans="1:10">
      <c r="A3" s="4" t="str">
        <f>"单位名称："&amp;"云南省水资源事务调查中心"</f>
        <v>单位名称：云南省水资源事务调查中心</v>
      </c>
    </row>
    <row r="4" ht="14.25" customHeight="1" spans="1:10">
      <c r="A4" s="46" t="s">
        <v>209</v>
      </c>
      <c r="B4" s="46" t="s">
        <v>210</v>
      </c>
      <c r="C4" s="46" t="s">
        <v>211</v>
      </c>
      <c r="D4" s="46" t="s">
        <v>212</v>
      </c>
      <c r="E4" s="46" t="s">
        <v>213</v>
      </c>
      <c r="F4" s="47" t="s">
        <v>214</v>
      </c>
      <c r="G4" s="46" t="s">
        <v>215</v>
      </c>
      <c r="H4" s="47" t="s">
        <v>216</v>
      </c>
      <c r="I4" s="47" t="s">
        <v>217</v>
      </c>
      <c r="J4" s="46" t="s">
        <v>218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27" customHeight="1" spans="1:10">
      <c r="A8" t="s">
        <v>124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C22" sqref="C22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219</v>
      </c>
    </row>
    <row r="2" ht="28.5" customHeight="1" spans="1:6">
      <c r="A2" s="26" t="s">
        <v>220</v>
      </c>
      <c r="B2" s="26"/>
      <c r="C2" s="26"/>
      <c r="D2" s="26"/>
      <c r="E2" s="26"/>
      <c r="F2" s="26"/>
    </row>
    <row r="3" ht="37" customHeight="1" spans="1:6">
      <c r="A3" s="99" t="str">
        <f>"单位名称："&amp;"云南省水资源事务调查中心"</f>
        <v>单位名称：云南省水资源事务调查中心</v>
      </c>
      <c r="B3" s="100"/>
      <c r="C3" s="100"/>
      <c r="D3" s="57"/>
      <c r="E3" s="57"/>
      <c r="F3" s="101" t="s">
        <v>2</v>
      </c>
    </row>
    <row r="4" ht="18.75" customHeight="1" spans="1:6">
      <c r="A4" s="9" t="s">
        <v>127</v>
      </c>
      <c r="B4" s="9" t="s">
        <v>48</v>
      </c>
      <c r="C4" s="9" t="s">
        <v>49</v>
      </c>
      <c r="D4" s="15" t="s">
        <v>221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2" t="s">
        <v>92</v>
      </c>
      <c r="B8" s="103"/>
      <c r="C8" s="103" t="s">
        <v>92</v>
      </c>
      <c r="D8" s="22"/>
      <c r="E8" s="22"/>
      <c r="F8" s="22"/>
    </row>
    <row r="9" ht="27" customHeight="1" spans="1:6">
      <c r="A9" t="s">
        <v>124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1"/>
  <sheetViews>
    <sheetView showZeros="0" workbookViewId="0">
      <selection activeCell="A3" sqref="A3:F6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222</v>
      </c>
    </row>
    <row r="2" ht="27.75" customHeight="1" spans="1:17">
      <c r="A2" s="55" t="s">
        <v>223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34" customHeight="1" spans="1:17">
      <c r="A3" s="92" t="str">
        <f>"单位名称："&amp;"云南省水资源事务调查中心"</f>
        <v>单位名称：云南省水资源事务调查中心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117</v>
      </c>
    </row>
    <row r="4" ht="15.75" customHeight="1" spans="1:17">
      <c r="A4" s="9" t="s">
        <v>224</v>
      </c>
      <c r="B4" s="71" t="s">
        <v>225</v>
      </c>
      <c r="C4" s="71" t="s">
        <v>226</v>
      </c>
      <c r="D4" s="71" t="s">
        <v>227</v>
      </c>
      <c r="E4" s="71" t="s">
        <v>228</v>
      </c>
      <c r="F4" s="71" t="s">
        <v>229</v>
      </c>
      <c r="G4" s="72" t="s">
        <v>134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230</v>
      </c>
      <c r="J5" s="76" t="s">
        <v>231</v>
      </c>
      <c r="K5" s="77" t="s">
        <v>232</v>
      </c>
      <c r="L5" s="78" t="s">
        <v>233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141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/>
      <c r="B8" s="85"/>
      <c r="C8" s="85"/>
      <c r="D8" s="85"/>
      <c r="E8" s="96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84"/>
      <c r="B9" s="85"/>
      <c r="C9" s="85"/>
      <c r="D9" s="97"/>
      <c r="E9" s="98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88" t="s">
        <v>92</v>
      </c>
      <c r="B10" s="89"/>
      <c r="C10" s="89"/>
      <c r="D10" s="89"/>
      <c r="E10" s="96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1" ht="28" customHeight="1" spans="1:17">
      <c r="A11" t="s">
        <v>124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3" sqref="A13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234</v>
      </c>
    </row>
    <row r="2" ht="27.75" customHeight="1" spans="1:14">
      <c r="A2" s="55" t="s">
        <v>235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28" customHeight="1" spans="1:14">
      <c r="A3" s="56" t="str">
        <f>"单位名称："&amp;"云南省水资源事务调查中心"</f>
        <v>单位名称：云南省水资源事务调查中心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117</v>
      </c>
    </row>
    <row r="4" ht="15.75" customHeight="1" spans="1:14">
      <c r="A4" s="9" t="s">
        <v>224</v>
      </c>
      <c r="B4" s="71" t="s">
        <v>236</v>
      </c>
      <c r="C4" s="71" t="s">
        <v>237</v>
      </c>
      <c r="D4" s="72" t="s">
        <v>134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230</v>
      </c>
      <c r="G5" s="76" t="s">
        <v>231</v>
      </c>
      <c r="H5" s="77" t="s">
        <v>232</v>
      </c>
      <c r="I5" s="78" t="s">
        <v>233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141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92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ht="28" customHeight="1" spans="1:14">
      <c r="A11" t="s">
        <v>124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B17" sqref="B17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238</v>
      </c>
    </row>
    <row r="2" ht="27.75" customHeight="1" spans="1:24">
      <c r="A2" s="55" t="s">
        <v>239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31" customHeight="1" spans="1:24">
      <c r="A3" s="56" t="str">
        <f>"单位名称："&amp;"云南省水资源事务调查中心"</f>
        <v>单位名称：云南省水资源事务调查中心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117</v>
      </c>
    </row>
    <row r="4" ht="19.5" customHeight="1" spans="1:24">
      <c r="A4" s="15" t="s">
        <v>240</v>
      </c>
      <c r="B4" s="10" t="s">
        <v>134</v>
      </c>
      <c r="C4" s="11"/>
      <c r="D4" s="11"/>
      <c r="E4" s="61" t="s">
        <v>241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242</v>
      </c>
      <c r="E5" s="61" t="s">
        <v>243</v>
      </c>
      <c r="F5" s="61" t="s">
        <v>244</v>
      </c>
      <c r="G5" s="61" t="s">
        <v>245</v>
      </c>
      <c r="H5" s="61" t="s">
        <v>246</v>
      </c>
      <c r="I5" s="61" t="s">
        <v>247</v>
      </c>
      <c r="J5" s="61" t="s">
        <v>248</v>
      </c>
      <c r="K5" s="61" t="s">
        <v>249</v>
      </c>
      <c r="L5" s="61" t="s">
        <v>250</v>
      </c>
      <c r="M5" s="61" t="s">
        <v>251</v>
      </c>
      <c r="N5" s="61" t="s">
        <v>252</v>
      </c>
      <c r="O5" s="61" t="s">
        <v>253</v>
      </c>
      <c r="P5" s="61" t="s">
        <v>254</v>
      </c>
      <c r="Q5" s="61" t="s">
        <v>255</v>
      </c>
      <c r="R5" s="61" t="s">
        <v>256</v>
      </c>
      <c r="S5" s="61" t="s">
        <v>257</v>
      </c>
      <c r="T5" s="61" t="s">
        <v>258</v>
      </c>
      <c r="U5" s="61" t="s">
        <v>259</v>
      </c>
      <c r="V5" s="61" t="s">
        <v>260</v>
      </c>
      <c r="W5" s="61" t="s">
        <v>261</v>
      </c>
      <c r="X5" s="61" t="s">
        <v>262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ht="24" customHeight="1" spans="1:24">
      <c r="A9" t="s">
        <v>124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4" sqref="A14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263</v>
      </c>
    </row>
    <row r="2" ht="28.5" customHeight="1" spans="1:10">
      <c r="A2" s="44" t="s">
        <v>264</v>
      </c>
      <c r="B2" s="26"/>
      <c r="C2" s="26"/>
      <c r="D2" s="26"/>
      <c r="E2" s="26"/>
      <c r="F2" s="45"/>
      <c r="G2" s="26"/>
      <c r="H2" s="45"/>
      <c r="I2" s="45"/>
      <c r="J2" s="26"/>
    </row>
    <row r="3" ht="35" customHeight="1" spans="1:10">
      <c r="A3" s="4" t="str">
        <f>"单位名称："&amp;"云南省水资源事务调查中心"</f>
        <v>单位名称：云南省水资源事务调查中心</v>
      </c>
    </row>
    <row r="4" ht="44.25" customHeight="1" spans="1:10">
      <c r="A4" s="46" t="s">
        <v>209</v>
      </c>
      <c r="B4" s="46" t="s">
        <v>210</v>
      </c>
      <c r="C4" s="46" t="s">
        <v>211</v>
      </c>
      <c r="D4" s="46" t="s">
        <v>212</v>
      </c>
      <c r="E4" s="46" t="s">
        <v>213</v>
      </c>
      <c r="F4" s="47" t="s">
        <v>214</v>
      </c>
      <c r="G4" s="46" t="s">
        <v>215</v>
      </c>
      <c r="H4" s="47" t="s">
        <v>216</v>
      </c>
      <c r="I4" s="47" t="s">
        <v>217</v>
      </c>
      <c r="J4" s="46" t="s">
        <v>218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27" customHeight="1" spans="1:10">
      <c r="A8" t="s">
        <v>124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11" sqref="A1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265</v>
      </c>
    </row>
    <row r="2" ht="30.65" customHeight="1" spans="1:8">
      <c r="A2" s="35" t="s">
        <v>266</v>
      </c>
      <c r="B2" s="35"/>
      <c r="C2" s="35"/>
      <c r="D2" s="35"/>
      <c r="E2" s="35"/>
      <c r="F2" s="35"/>
      <c r="G2" s="35"/>
      <c r="H2" s="35"/>
    </row>
    <row r="3" ht="30" customHeight="1" spans="1:8">
      <c r="A3" s="33" t="str">
        <f>"单位名称："&amp;"云南省水资源事务调查中心"</f>
        <v>单位名称：云南省水资源事务调查中心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267</v>
      </c>
      <c r="C4" s="36" t="s">
        <v>268</v>
      </c>
      <c r="D4" s="36" t="s">
        <v>269</v>
      </c>
      <c r="E4" s="36" t="s">
        <v>270</v>
      </c>
      <c r="F4" s="36" t="s">
        <v>271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228</v>
      </c>
      <c r="G5" s="36" t="s">
        <v>272</v>
      </c>
      <c r="H5" s="36" t="s">
        <v>273</v>
      </c>
    </row>
    <row r="6" ht="18.75" customHeight="1" spans="1:8">
      <c r="A6" s="37" t="s">
        <v>109</v>
      </c>
      <c r="B6" s="37" t="s">
        <v>110</v>
      </c>
      <c r="C6" s="37" t="s">
        <v>111</v>
      </c>
      <c r="D6" s="37" t="s">
        <v>112</v>
      </c>
      <c r="E6" s="37" t="s">
        <v>113</v>
      </c>
      <c r="F6" s="37" t="s">
        <v>114</v>
      </c>
      <c r="G6" s="37" t="s">
        <v>274</v>
      </c>
      <c r="H6" s="37" t="s">
        <v>275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33" customHeight="1" spans="1:8">
      <c r="A9" s="38" t="s">
        <v>124</v>
      </c>
      <c r="B9" s="38"/>
      <c r="C9" s="38"/>
      <c r="D9" s="38"/>
      <c r="E9" s="38"/>
      <c r="F9" s="41"/>
      <c r="G9" s="42"/>
      <c r="H9" s="42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3" sqref="A13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276</v>
      </c>
    </row>
    <row r="2" ht="27.75" customHeight="1" spans="1:11">
      <c r="A2" s="26" t="s">
        <v>277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32" customHeight="1" spans="1:11">
      <c r="A3" s="4" t="str">
        <f>"单位名称："&amp;"云南省水资源事务调查中心"</f>
        <v>单位名称：云南省水资源事务调查中心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203</v>
      </c>
      <c r="B4" s="8" t="s">
        <v>129</v>
      </c>
      <c r="C4" s="8" t="s">
        <v>204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30</v>
      </c>
      <c r="I4" s="10" t="s">
        <v>278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30" customHeight="1" spans="1:11">
      <c r="A11" t="s">
        <v>124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A14" sqref="A14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279</v>
      </c>
    </row>
    <row r="2" ht="27.75" customHeight="1" spans="1:7">
      <c r="A2" s="3" t="s">
        <v>280</v>
      </c>
      <c r="B2" s="3"/>
      <c r="C2" s="3"/>
      <c r="D2" s="3"/>
      <c r="E2" s="3"/>
      <c r="F2" s="3"/>
      <c r="G2" s="3"/>
    </row>
    <row r="3" ht="36" customHeight="1" spans="1:7">
      <c r="A3" s="4" t="str">
        <f>"单位名称："&amp;"云南省水资源事务调查中心"</f>
        <v>单位名称：云南省水资源事务调查中心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204</v>
      </c>
      <c r="B4" s="8" t="s">
        <v>203</v>
      </c>
      <c r="C4" s="8" t="s">
        <v>129</v>
      </c>
      <c r="D4" s="9" t="s">
        <v>281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282</v>
      </c>
      <c r="F5" s="9" t="s">
        <v>283</v>
      </c>
      <c r="G5" s="9" t="s">
        <v>284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285</v>
      </c>
      <c r="C10" s="24"/>
      <c r="D10" s="25"/>
      <c r="E10" s="22"/>
      <c r="F10" s="22"/>
      <c r="G10" s="22"/>
    </row>
    <row r="11" ht="27" customHeight="1" spans="1:7">
      <c r="A11" t="s">
        <v>124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2026-02-10T18:18:00Z</dcterms:created>
  <dcterms:modified xsi:type="dcterms:W3CDTF">2026-02-11T03:17:55Z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93437A3E2C8448819D794A3D33F05956_13</vt:lpwstr>
  </property>
  <property fmtid="{D5CDD505-2E9C-101B-9397-08002B2CF9AE}" pid="4" name="CalculationRule">
    <vt:i4>0</vt:i4>
  </property>
</Properties>
</file>