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6" activeTab="11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<sst xmlns="http://schemas.openxmlformats.org/spreadsheetml/2006/main" count="630" uniqueCount="305">
  <si>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</si>
  <si>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</si>
  <si>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</si>
  <si>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</si>
  <si>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</si>
  <si>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</si>
  <si>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</si>
  <si>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</si>
  <si>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</si>
  <si>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</si>
  <si>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</si>
  <si>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</si>
  <si>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</si>
  <si>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</si>
  <si>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</si>
  <si>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</si>
  <si>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</si>
  <si>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</si>
  <si>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</si>
  <si>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</si>
  <si>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</si>
  <si>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</si>
  <si>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</si>
  <si>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</si>
  <si>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</si>
  <si>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</si>
  <si>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</si>
  <si>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</si>
  <si>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</si>
  <si>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</si>
  <si>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</si>
  <si>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</si>
  <si>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</si>
  <si>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</si>
  <si>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</si>
  <si>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</si>
  <si>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</si>
  <si>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</si>
  <si>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</si>
  <si>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</si>
  <si>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</si>
  <si>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</si>
  <si>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</si>
  <si>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</si>
  <si>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411005001</t>
  </si>
  <si>
    <t>云南省有色地质局机关后勤服务中心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</si>
  <si>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</si>
  <si>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</si>
  <si>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</si>
  <si>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</si>
  <si>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</si>
  <si>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</si>
  <si>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</si>
  <si>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</si>
  <si>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</si>
  <si>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</si>
  <si>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</si>
  <si>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</si>
  <si>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</si>
  <si>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</si>
  <si>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</si>
  <si>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</si>
  <si>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</si>
  <si>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</si>
  <si>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</si>
  <si>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</si>
  <si>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</si>
  <si>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</si>
  <si>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</si>
  <si>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</si>
  <si>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</si>
  <si>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</si>
  <si>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</si>
  <si>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</si>
  <si>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</si>
  <si>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</si>
  <si>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</si>
  <si>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</si>
  <si>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</si>
  <si>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</si>
  <si>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</si>
  <si>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</si>
  <si>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</si>
  <si>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</si>
  <si>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</si>
  <si>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</si>
  <si>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</si>
  <si>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</si>
  <si>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</si>
  <si>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</si>
  <si>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</si>
  <si>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</si>
  <si>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</si>
  <si>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</si>
  <si>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</si>
  <si>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</si>
  <si>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</si>
  <si>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</si>
  <si>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</si>
  <si>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</si>
  <si>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</si>
  <si>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</si>
  <si>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</si>
  <si>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</si>
  <si>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</si>
  <si>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</si>
  <si>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</si>
  <si>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</si>
  <si>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</si>
  <si>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</si>
  <si>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</si>
  <si>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</si>
  <si>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</si>
  <si>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</si>
  <si>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</si>
  <si>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</si>
  <si>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</si>
  <si>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</si>
  <si>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</si>
  <si>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</si>
  <si>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</si>
  <si>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</si>
  <si>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</si>
  <si>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</si>
  <si>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</si>
  <si>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</si>
  <si>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</si>
  <si>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</si>
  <si>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</si>
  <si>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</si>
  <si>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</si>
  <si>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</si>
  <si>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</si>
  <si>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</si>
  <si>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</si>
  <si>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</si>
  <si>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</si>
  <si>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</si>
  <si>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</si>
  <si>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</si>
  <si>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</si>
  <si>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</si>
  <si>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530000210000000035161</t>
  </si>
  <si>
    <t>事业人员支出工资</t>
  </si>
  <si>
    <t>30101</t>
  </si>
  <si>
    <t>基本工资</t>
  </si>
  <si>
    <t>30103</t>
  </si>
  <si>
    <t>奖金</t>
  </si>
  <si>
    <t>30107</t>
  </si>
  <si>
    <t>绩效工资</t>
  </si>
  <si>
    <t>530000210000000035162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</si>
  <si>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</si>
  <si>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</si>
  <si>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</si>
  <si>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</si>
  <si>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</si>
  <si>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</si>
  <si>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</si>
  <si>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530000210000000035163</t>
  </si>
  <si>
    <t>社会保障缴费（职业年金单位缴费）</t>
  </si>
  <si>
    <t>30109</t>
  </si>
  <si>
    <t>职业年金缴费</t>
  </si>
  <si>
    <t>530000210000000035164</t>
  </si>
  <si>
    <t>30113</t>
  </si>
  <si>
    <t>530000210000000035165</t>
  </si>
  <si>
    <t>对个人和家庭的补助</t>
  </si>
  <si>
    <t>30305</t>
  </si>
  <si>
    <t>生活补助</t>
  </si>
  <si>
    <t>530000210000000035166</t>
  </si>
  <si>
    <t>其他工资福利支出</t>
  </si>
  <si>
    <t>30199</t>
  </si>
  <si>
    <t>530000210000000035171</t>
  </si>
  <si>
    <t>工会经费</t>
  </si>
  <si>
    <t>30228</t>
  </si>
  <si>
    <t>530000210000000035172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</si>
  <si>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</si>
  <si>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</si>
  <si>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</si>
  <si>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</si>
  <si>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</si>
  <si>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</si>
  <si>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</si>
  <si>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</si>
  <si>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</si>
  <si>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</si>
  <si>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</si>
  <si>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</si>
  <si>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</si>
  <si>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</si>
  <si>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</si>
  <si>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</si>
  <si>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</si>
  <si>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</si>
  <si>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</si>
  <si>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</si>
  <si>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</si>
  <si>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</si>
  <si>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</si>
  <si>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30240</t>
  </si>
  <si>
    <t>税金及附加费用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</si>
  <si>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</si>
  <si>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</si>
  <si>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</si>
  <si>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</si>
  <si>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</si>
  <si>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</si>
  <si>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</si>
  <si>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</si>
  <si>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说明：我单位无项目支出预算表，因此《2026年部门项目支出预算表》（预算05-1表）公开空表。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</si>
  <si>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</si>
  <si>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</si>
  <si>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</si>
  <si>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</si>
  <si>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</si>
  <si>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</si>
  <si>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</si>
  <si>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</si>
  <si>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</si>
  <si>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</si>
  <si>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</si>
  <si>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</si>
  <si>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说明：我单位无项目支出预算表，因此《2026年部门项目支出绩效目标表》（预算05-2表）公开空表。 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</si>
  <si>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</si>
  <si>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</si>
  <si>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</si>
  <si>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</si>
  <si>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</si>
  <si>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</si>
  <si>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</si>
  <si>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</si>
  <si>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</si>
  <si>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</si>
  <si>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</si>
  <si>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</si>
  <si>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</si>
  <si>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</si>
  <si>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</si>
  <si>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</si>
  <si>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电视机</t>
  </si>
  <si>
    <t>A02091001 普通电视设备（电视机）</t>
  </si>
  <si>
    <t>台</t>
  </si>
  <si>
    <t>台式电脑</t>
  </si>
  <si>
    <t>A02010105 台式计算机</t>
  </si>
  <si>
    <t>物业费</t>
  </si>
  <si>
    <t>C21040001 物业管理服务</t>
  </si>
  <si>
    <t>年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</si>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</sst>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90">
    <xf numFmtId="0" fontId="0" fillId="0" borderId="0" xfId="0"/>
    <xf numFmtId="0" fontId="0" fillId="0" borderId="0" xfId="0" applyAlignment="1">
      <alignment vertical="center"/>
    </xf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vertical="center" wrapText="1"/>
      <protection locked="0"/>
    </xf>
    <xf numFmtId="0" fontId="1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 applyProtection="1">
      <alignment horizontal="right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76" fontId="5" fillId="0" borderId="7" xfId="51" applyFont="1" applyAlignment="1">
      <alignment horizontal="right" vertical="center" wrapText="1"/>
    </xf>
    <xf numFmtId="176" fontId="5" fillId="0" borderId="7" xfId="0" applyNumberFormat="1" applyFont="1" applyBorder="1" applyAlignment="1">
      <alignment horizontal="right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176" fontId="5" fillId="0" borderId="7" xfId="51" applyFont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right" vertical="center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right" wrapText="1"/>
    </xf>
    <xf numFmtId="0" fontId="1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0" applyFont="1" applyAlignment="1">
      <alignment horizontal="left" vertical="center" wrapText="1"/>
    </xf>
    <xf numFmtId="0" fontId="5" fillId="0" borderId="7" xfId="0" applyFont="1" applyBorder="1" applyAlignment="1">
      <alignment vertical="center"/>
    </xf>
    <xf numFmtId="49" fontId="5" fillId="0" borderId="7" xfId="50" applyFont="1" applyAlignment="1">
      <alignment horizontal="left" vertical="center" wrapText="1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 applyAlignment="1">
      <alignment horizontal="right" vertical="center"/>
    </xf>
    <xf numFmtId="0" fontId="1" fillId="0" borderId="0" xfId="0" applyFont="1" applyAlignment="1" applyProtection="1">
      <alignment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6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B25" sqref="B25"/>
    </sheetView>
  </sheetViews>
  <sheetFormatPr defaultColWidth="8" defaultRowHeight="14.25" customHeight="1" outlineLevelCol="3"/>
  <cols>
    <col min="1" max="1" width="28.25" customWidth="1"/>
    <col min="2" max="2" width="29.75" customWidth="1"/>
    <col min="3" max="3" width="28.75" customWidth="1"/>
    <col min="4" max="4" width="38.375" customWidth="1"/>
  </cols>
  <sheetData>
    <row r="1" ht="12" customHeight="1" spans="1:4">
      <c r="D1" s="181" t="s">
        <v>0</v>
      </c>
    </row>
    <row r="2" ht="25" customHeight="1" spans="1:4">
      <c r="A2" s="44" t="s">
        <v>1</v>
      </c>
      <c r="B2" s="182"/>
      <c r="C2" s="182"/>
      <c r="D2" s="182"/>
    </row>
    <row r="3" ht="21" customHeight="1" spans="1:4">
      <c r="A3" s="98" t="str">
        <f>"单位名称："&amp;"云南省有色地质局机关后勤服务中心"</f>
        <v>单位名称：云南省有色地质局机关后勤服务中心</v>
      </c>
      <c r="B3" s="144"/>
      <c r="C3" s="144"/>
      <c r="D3" s="97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9" customHeight="1" spans="1:4">
      <c r="A6" s="18"/>
      <c r="B6" s="18"/>
      <c r="C6" s="18"/>
      <c r="D6" s="18"/>
    </row>
    <row r="7" ht="21" customHeight="1" spans="1:4">
      <c r="A7" s="156" t="s">
        <v>8</v>
      </c>
      <c r="B7" s="131">
        <v>2547300</v>
      </c>
      <c r="C7" s="118" t="str">
        <f>"一"&amp;"、"&amp;"社会保障和就业支出"</f>
        <v>一、社会保障和就业支出</v>
      </c>
      <c r="D7" s="131">
        <v>751480</v>
      </c>
    </row>
    <row r="8" ht="21" customHeight="1" spans="1:4">
      <c r="A8" s="156" t="s">
        <v>9</v>
      </c>
      <c r="B8" s="131"/>
      <c r="C8" s="118" t="str">
        <f>"二"&amp;"、"&amp;"卫生健康支出"</f>
        <v>二、卫生健康支出</v>
      </c>
      <c r="D8" s="131">
        <v>268000</v>
      </c>
    </row>
    <row r="9" ht="21" customHeight="1" spans="1:4">
      <c r="A9" s="156" t="s">
        <v>10</v>
      </c>
      <c r="B9" s="131"/>
      <c r="C9" s="118" t="str">
        <f>"三"&amp;"、"&amp;"资源勘探工业信息等支出"</f>
        <v>三、资源勘探工业信息等支出</v>
      </c>
      <c r="D9" s="131">
        <v>6892020</v>
      </c>
    </row>
    <row r="10" ht="21" customHeight="1" spans="1:4">
      <c r="A10" s="156" t="s">
        <v>11</v>
      </c>
      <c r="B10" s="92"/>
      <c r="C10" s="118" t="str">
        <f>"四"&amp;"、"&amp;"住房保障支出"</f>
        <v>四、住房保障支出</v>
      </c>
      <c r="D10" s="131">
        <v>635800</v>
      </c>
    </row>
    <row r="11" ht="21" customHeight="1" spans="1:4">
      <c r="A11" s="156" t="s">
        <v>12</v>
      </c>
      <c r="B11" s="131">
        <v>6000000</v>
      </c>
      <c r="C11" s="118"/>
      <c r="D11" s="131"/>
    </row>
    <row r="12" ht="21" customHeight="1" spans="1:4">
      <c r="A12" s="156" t="s">
        <v>13</v>
      </c>
      <c r="B12" s="92"/>
      <c r="C12" s="118"/>
      <c r="D12" s="131"/>
    </row>
    <row r="13" ht="21" customHeight="1" spans="1:4">
      <c r="A13" s="156" t="s">
        <v>14</v>
      </c>
      <c r="B13" s="92"/>
      <c r="C13" s="118"/>
      <c r="D13" s="131"/>
    </row>
    <row r="14" ht="21" customHeight="1" spans="1:4">
      <c r="A14" s="156" t="s">
        <v>15</v>
      </c>
      <c r="B14" s="92"/>
      <c r="C14" s="118"/>
      <c r="D14" s="131"/>
    </row>
    <row r="15" ht="21" customHeight="1" spans="1:4">
      <c r="A15" s="183" t="s">
        <v>16</v>
      </c>
      <c r="B15" s="92"/>
      <c r="C15" s="118"/>
      <c r="D15" s="131"/>
    </row>
    <row r="16" ht="21" customHeight="1" spans="1:4">
      <c r="A16" s="183" t="s">
        <v>17</v>
      </c>
      <c r="B16" s="131">
        <v>6000000</v>
      </c>
      <c r="C16" s="118"/>
      <c r="D16" s="131"/>
    </row>
    <row r="17" ht="25.4" customHeight="1" spans="1:4">
      <c r="A17" s="184" t="s">
        <v>18</v>
      </c>
      <c r="B17" s="152">
        <v>8547300</v>
      </c>
      <c r="C17" s="153" t="s">
        <v>19</v>
      </c>
      <c r="D17" s="152">
        <v>8547300</v>
      </c>
    </row>
    <row r="18" ht="25.4" customHeight="1" spans="1:4">
      <c r="A18" s="185" t="s">
        <v>20</v>
      </c>
      <c r="B18" s="152">
        <v>3420000</v>
      </c>
      <c r="C18" s="186" t="s">
        <v>21</v>
      </c>
      <c r="D18" s="187">
        <v>3420000</v>
      </c>
    </row>
    <row r="19" ht="23" customHeight="1" spans="1:4">
      <c r="A19" s="188" t="s">
        <v>22</v>
      </c>
      <c r="B19" s="131"/>
      <c r="C19" s="154" t="s">
        <v>22</v>
      </c>
      <c r="D19" s="92"/>
    </row>
    <row r="20" ht="23" customHeight="1" spans="1:4">
      <c r="A20" s="188" t="s">
        <v>23</v>
      </c>
      <c r="B20" s="131">
        <v>3420000</v>
      </c>
      <c r="C20" s="154" t="s">
        <v>23</v>
      </c>
      <c r="D20" s="92">
        <v>3420000</v>
      </c>
    </row>
    <row r="21" ht="25.4" customHeight="1" spans="1:4">
      <c r="A21" s="189" t="s">
        <v>24</v>
      </c>
      <c r="B21" s="152">
        <v>11967300</v>
      </c>
      <c r="C21" s="153" t="s">
        <v>25</v>
      </c>
      <c r="D21" s="147">
        <v>11967300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topLeftCell="B1" workbookViewId="0">
      <selection activeCell="C18" sqref="C18"/>
    </sheetView>
  </sheetViews>
  <sheetFormatPr defaultColWidth="8" defaultRowHeight="14.25" customHeight="1"/>
  <cols>
    <col min="1" max="1" width="14.75" style="1" customWidth="1"/>
    <col min="2" max="2" width="27.5" style="1" customWidth="1"/>
    <col min="3" max="3" width="14.375" style="1" customWidth="1"/>
    <col min="4" max="5" width="16.175" style="1" customWidth="1"/>
    <col min="6" max="6" width="9" style="1" customWidth="1"/>
    <col min="7" max="7" width="8.875" style="1" customWidth="1"/>
    <col min="8" max="8" width="8.25" style="1" customWidth="1"/>
    <col min="9" max="9" width="12.375" style="1" customWidth="1"/>
    <col min="10" max="10" width="5.25" style="1" customWidth="1"/>
    <col min="11" max="11" width="10.75" style="1" customWidth="1"/>
    <col min="12" max="12" width="7.625" style="1" customWidth="1"/>
    <col min="13" max="13" width="7.25" style="1" customWidth="1"/>
    <col min="14" max="14" width="13.25" style="1" customWidth="1"/>
    <col min="15" max="15" width="12.875" style="1" customWidth="1"/>
    <col min="16" max="16" width="8.125" style="1" customWidth="1"/>
    <col min="17" max="17" width="9.125" style="1" customWidth="1"/>
    <col min="18" max="18" width="7.875" style="1" customWidth="1"/>
    <col min="19" max="19" width="14.5" style="1" customWidth="1"/>
    <col min="20" max="16384" width="8" style="1"/>
  </cols>
  <sheetData>
    <row r="1" ht="12" customHeight="1" spans="1:19">
      <c r="A1" s="159"/>
      <c r="J1" s="160"/>
      <c r="R1" s="3" t="s">
        <v>26</v>
      </c>
    </row>
    <row r="2" ht="36" customHeight="1" spans="1:19">
      <c r="A2" s="161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8" t="str">
        <f>"单位名称："&amp;"云南省有色地质局机关后勤服务中心"</f>
        <v>单位名称：云南省有色地质局机关后勤服务中心</v>
      </c>
      <c r="B3" s="7"/>
      <c r="C3" s="7"/>
      <c r="D3" s="7"/>
      <c r="E3" s="7"/>
      <c r="F3" s="7"/>
      <c r="G3" s="7"/>
      <c r="H3" s="7"/>
      <c r="I3" s="7"/>
      <c r="J3" s="162"/>
      <c r="K3" s="7"/>
      <c r="L3" s="7"/>
      <c r="M3" s="7"/>
      <c r="N3" s="3"/>
      <c r="O3" s="3"/>
      <c r="P3" s="3"/>
      <c r="Q3" s="3"/>
      <c r="R3" s="3" t="s">
        <v>2</v>
      </c>
      <c r="S3" s="3" t="s">
        <v>2</v>
      </c>
    </row>
    <row r="4" ht="28" customHeight="1" spans="1:19">
      <c r="A4" s="163" t="s">
        <v>28</v>
      </c>
      <c r="B4" s="164" t="s">
        <v>29</v>
      </c>
      <c r="C4" s="164" t="s">
        <v>30</v>
      </c>
      <c r="D4" s="165" t="s">
        <v>31</v>
      </c>
      <c r="E4" s="166"/>
      <c r="F4" s="166"/>
      <c r="G4" s="166"/>
      <c r="H4" s="166"/>
      <c r="I4" s="166"/>
      <c r="J4" s="167"/>
      <c r="K4" s="166"/>
      <c r="L4" s="166"/>
      <c r="M4" s="166"/>
      <c r="N4" s="168"/>
      <c r="O4" s="168" t="s">
        <v>20</v>
      </c>
      <c r="P4" s="168"/>
      <c r="Q4" s="168"/>
      <c r="R4" s="168"/>
      <c r="S4" s="168"/>
    </row>
    <row r="5" ht="25" customHeight="1" spans="1:19">
      <c r="A5" s="169"/>
      <c r="B5" s="170"/>
      <c r="C5" s="170"/>
      <c r="D5" s="170" t="s">
        <v>32</v>
      </c>
      <c r="E5" s="170" t="s">
        <v>33</v>
      </c>
      <c r="F5" s="170" t="s">
        <v>34</v>
      </c>
      <c r="G5" s="170" t="s">
        <v>35</v>
      </c>
      <c r="H5" s="170" t="s">
        <v>36</v>
      </c>
      <c r="I5" s="171" t="s">
        <v>37</v>
      </c>
      <c r="J5" s="172"/>
      <c r="K5" s="171" t="s">
        <v>38</v>
      </c>
      <c r="L5" s="171" t="s">
        <v>39</v>
      </c>
      <c r="M5" s="171" t="s">
        <v>40</v>
      </c>
      <c r="N5" s="173" t="s">
        <v>41</v>
      </c>
      <c r="O5" s="174" t="s">
        <v>32</v>
      </c>
      <c r="P5" s="174" t="s">
        <v>33</v>
      </c>
      <c r="Q5" s="174" t="s">
        <v>34</v>
      </c>
      <c r="R5" s="174" t="s">
        <v>35</v>
      </c>
      <c r="S5" s="174" t="s">
        <v>42</v>
      </c>
    </row>
    <row r="6" ht="43" customHeight="1" spans="1:19">
      <c r="A6" s="175"/>
      <c r="B6" s="176"/>
      <c r="C6" s="176"/>
      <c r="D6" s="176"/>
      <c r="E6" s="176"/>
      <c r="F6" s="176"/>
      <c r="G6" s="176"/>
      <c r="H6" s="176"/>
      <c r="I6" s="177" t="s">
        <v>32</v>
      </c>
      <c r="J6" s="177" t="s">
        <v>43</v>
      </c>
      <c r="K6" s="177" t="s">
        <v>38</v>
      </c>
      <c r="L6" s="177" t="s">
        <v>39</v>
      </c>
      <c r="M6" s="177" t="s">
        <v>40</v>
      </c>
      <c r="N6" s="177" t="s">
        <v>41</v>
      </c>
      <c r="O6" s="177"/>
      <c r="P6" s="177"/>
      <c r="Q6" s="177"/>
      <c r="R6" s="177"/>
      <c r="S6" s="177"/>
    </row>
    <row r="7" ht="16.5" customHeight="1" spans="1:19">
      <c r="A7" s="141">
        <v>1</v>
      </c>
      <c r="B7" s="19">
        <v>2</v>
      </c>
      <c r="C7" s="19">
        <v>3</v>
      </c>
      <c r="D7" s="19">
        <v>4</v>
      </c>
      <c r="E7" s="141">
        <v>5</v>
      </c>
      <c r="F7" s="19">
        <v>6</v>
      </c>
      <c r="G7" s="19">
        <v>7</v>
      </c>
      <c r="H7" s="141">
        <v>8</v>
      </c>
      <c r="I7" s="19">
        <v>9</v>
      </c>
      <c r="J7" s="28">
        <v>10</v>
      </c>
      <c r="K7" s="28">
        <v>11</v>
      </c>
      <c r="L7" s="178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103">
        <v>11967300</v>
      </c>
      <c r="D8" s="131">
        <v>8547300</v>
      </c>
      <c r="E8" s="92">
        <v>2547300</v>
      </c>
      <c r="F8" s="92"/>
      <c r="G8" s="92"/>
      <c r="H8" s="92"/>
      <c r="I8" s="92">
        <v>6000000</v>
      </c>
      <c r="J8" s="92"/>
      <c r="K8" s="92"/>
      <c r="L8" s="92"/>
      <c r="M8" s="92"/>
      <c r="N8" s="92">
        <v>6000000</v>
      </c>
      <c r="O8" s="92">
        <v>3420000</v>
      </c>
      <c r="P8" s="92"/>
      <c r="Q8" s="92"/>
      <c r="R8" s="92"/>
      <c r="S8" s="92">
        <v>3420000</v>
      </c>
    </row>
    <row r="9" ht="27" customHeight="1" spans="1:19">
      <c r="A9" s="179" t="s">
        <v>30</v>
      </c>
      <c r="B9" s="180"/>
      <c r="C9" s="131">
        <v>11967300</v>
      </c>
      <c r="D9" s="131">
        <v>8547300</v>
      </c>
      <c r="E9" s="92">
        <v>2547300</v>
      </c>
      <c r="F9" s="92"/>
      <c r="G9" s="92"/>
      <c r="H9" s="92"/>
      <c r="I9" s="92">
        <v>6000000</v>
      </c>
      <c r="J9" s="92"/>
      <c r="K9" s="92"/>
      <c r="L9" s="92"/>
      <c r="M9" s="92"/>
      <c r="N9" s="92">
        <v>6000000</v>
      </c>
      <c r="O9" s="92">
        <v>3420000</v>
      </c>
      <c r="P9" s="92"/>
      <c r="Q9" s="92"/>
      <c r="R9" s="92"/>
      <c r="S9" s="92">
        <v>3420000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1388888888889" right="0.751388888888889" top="1" bottom="1" header="0.5" footer="0.5"/>
  <pageSetup paperSize="9" scale="5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4"/>
  <sheetViews>
    <sheetView showZeros="0" workbookViewId="0">
      <selection activeCell="A9" sqref="$A9:$XFD9"/>
    </sheetView>
  </sheetViews>
  <sheetFormatPr defaultColWidth="9.14166666666667" defaultRowHeight="14.25" customHeight="1"/>
  <cols>
    <col min="1" max="1" width="14.2833333333333" style="1" customWidth="1"/>
    <col min="2" max="2" width="32.575" style="1" customWidth="1"/>
    <col min="3" max="3" width="14" style="1" customWidth="1"/>
    <col min="4" max="4" width="16.375" style="1" customWidth="1"/>
    <col min="5" max="5" width="15.625" style="1" customWidth="1"/>
    <col min="6" max="6" width="10" style="1" customWidth="1"/>
    <col min="7" max="7" width="9.75" style="1" customWidth="1"/>
    <col min="8" max="8" width="13.5" style="1" customWidth="1"/>
    <col min="9" max="9" width="12.125" style="1" customWidth="1"/>
    <col min="10" max="10" width="17.85" style="1" customWidth="1"/>
    <col min="11" max="11" width="9.375" style="1" customWidth="1"/>
    <col min="12" max="12" width="9.5" style="1" customWidth="1"/>
    <col min="13" max="13" width="8.5" style="1" customWidth="1"/>
    <col min="14" max="14" width="9.75" style="1" customWidth="1"/>
    <col min="15" max="15" width="16.125" style="1" customWidth="1"/>
    <col min="16" max="16384" width="9.14166666666667" style="1"/>
  </cols>
  <sheetData>
    <row r="1" ht="15.75" customHeight="1" spans="1:15">
      <c r="O1" s="107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24" customHeight="1" spans="1:15">
      <c r="A3" s="157" t="str">
        <f>"单位名称："&amp;"云南省有色地质局机关后勤服务中心"</f>
        <v>单位名称：云南省有色地质局机关后勤服务中心</v>
      </c>
      <c r="B3" s="60"/>
      <c r="C3" s="61"/>
      <c r="D3" s="61"/>
      <c r="E3" s="61"/>
      <c r="F3" s="61"/>
      <c r="G3" s="7"/>
      <c r="H3" s="61"/>
      <c r="I3" s="61"/>
      <c r="J3" s="7"/>
      <c r="K3" s="61"/>
      <c r="L3" s="61"/>
      <c r="M3" s="7"/>
      <c r="N3" s="7"/>
      <c r="O3" s="107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8" t="s">
        <v>33</v>
      </c>
      <c r="E4" s="68"/>
      <c r="F4" s="68"/>
      <c r="G4" s="158" t="s">
        <v>34</v>
      </c>
      <c r="H4" s="9" t="s">
        <v>35</v>
      </c>
      <c r="I4" s="9" t="s">
        <v>50</v>
      </c>
      <c r="J4" s="10" t="s">
        <v>51</v>
      </c>
      <c r="K4" s="66" t="s">
        <v>52</v>
      </c>
      <c r="L4" s="66" t="s">
        <v>53</v>
      </c>
      <c r="M4" s="66" t="s">
        <v>54</v>
      </c>
      <c r="N4" s="66" t="s">
        <v>55</v>
      </c>
      <c r="O4" s="80" t="s">
        <v>56</v>
      </c>
    </row>
    <row r="5" ht="30" customHeight="1" spans="1:15">
      <c r="A5" s="18"/>
      <c r="B5" s="18"/>
      <c r="C5" s="18"/>
      <c r="D5" s="68" t="s">
        <v>32</v>
      </c>
      <c r="E5" s="68" t="s">
        <v>57</v>
      </c>
      <c r="F5" s="68" t="s">
        <v>58</v>
      </c>
      <c r="G5" s="18"/>
      <c r="H5" s="18"/>
      <c r="I5" s="18"/>
      <c r="J5" s="68" t="s">
        <v>32</v>
      </c>
      <c r="K5" s="88" t="s">
        <v>52</v>
      </c>
      <c r="L5" s="88" t="s">
        <v>53</v>
      </c>
      <c r="M5" s="88" t="s">
        <v>54</v>
      </c>
      <c r="N5" s="88" t="s">
        <v>55</v>
      </c>
      <c r="O5" s="88" t="s">
        <v>56</v>
      </c>
    </row>
    <row r="6" ht="16.5" customHeight="1" spans="1:15">
      <c r="A6" s="68">
        <v>1</v>
      </c>
      <c r="B6" s="68">
        <v>2</v>
      </c>
      <c r="C6" s="68">
        <v>3</v>
      </c>
      <c r="D6" s="68">
        <v>4</v>
      </c>
      <c r="E6" s="68">
        <v>5</v>
      </c>
      <c r="F6" s="68">
        <v>6</v>
      </c>
      <c r="G6" s="68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8">
        <v>15</v>
      </c>
    </row>
    <row r="7" ht="20.25" customHeight="1" spans="1:15">
      <c r="A7" s="29" t="s">
        <v>59</v>
      </c>
      <c r="B7" s="29" t="s">
        <v>60</v>
      </c>
      <c r="C7" s="131">
        <v>751480</v>
      </c>
      <c r="D7" s="131">
        <v>60480</v>
      </c>
      <c r="E7" s="131">
        <v>60480</v>
      </c>
      <c r="F7" s="131"/>
      <c r="G7" s="92"/>
      <c r="H7" s="131"/>
      <c r="I7" s="131"/>
      <c r="J7" s="131">
        <v>691000</v>
      </c>
      <c r="K7" s="131"/>
      <c r="L7" s="131"/>
      <c r="M7" s="92"/>
      <c r="N7" s="131"/>
      <c r="O7" s="131">
        <v>691000</v>
      </c>
    </row>
    <row r="8" ht="20.25" customHeight="1" spans="1:15">
      <c r="A8" s="139" t="s">
        <v>61</v>
      </c>
      <c r="B8" s="139" t="s">
        <v>62</v>
      </c>
      <c r="C8" s="131">
        <v>730480</v>
      </c>
      <c r="D8" s="131">
        <v>60480</v>
      </c>
      <c r="E8" s="131">
        <v>60480</v>
      </c>
      <c r="F8" s="131"/>
      <c r="G8" s="92"/>
      <c r="H8" s="131"/>
      <c r="I8" s="131"/>
      <c r="J8" s="131">
        <v>670000</v>
      </c>
      <c r="K8" s="131"/>
      <c r="L8" s="131"/>
      <c r="M8" s="92"/>
      <c r="N8" s="131"/>
      <c r="O8" s="131">
        <v>670000</v>
      </c>
    </row>
    <row r="9" ht="20.25" customHeight="1" spans="1:15">
      <c r="A9" s="140" t="s">
        <v>63</v>
      </c>
      <c r="B9" s="140" t="s">
        <v>64</v>
      </c>
      <c r="C9" s="131">
        <v>60480</v>
      </c>
      <c r="D9" s="131">
        <v>60480</v>
      </c>
      <c r="E9" s="131">
        <v>60480</v>
      </c>
      <c r="F9" s="131"/>
      <c r="G9" s="92"/>
      <c r="H9" s="131"/>
      <c r="I9" s="131"/>
      <c r="J9" s="131"/>
      <c r="K9" s="131"/>
      <c r="L9" s="131"/>
      <c r="M9" s="92"/>
      <c r="N9" s="131"/>
      <c r="O9" s="131"/>
    </row>
    <row r="10" ht="20.25" customHeight="1" spans="1:15">
      <c r="A10" s="140" t="s">
        <v>65</v>
      </c>
      <c r="B10" s="140" t="s">
        <v>66</v>
      </c>
      <c r="C10" s="131">
        <v>450000</v>
      </c>
      <c r="D10" s="131"/>
      <c r="E10" s="131"/>
      <c r="F10" s="131"/>
      <c r="G10" s="92"/>
      <c r="H10" s="131"/>
      <c r="I10" s="131"/>
      <c r="J10" s="131">
        <v>450000</v>
      </c>
      <c r="K10" s="131"/>
      <c r="L10" s="131"/>
      <c r="M10" s="92"/>
      <c r="N10" s="131"/>
      <c r="O10" s="131">
        <v>450000</v>
      </c>
    </row>
    <row r="11" ht="20.25" customHeight="1" spans="1:15">
      <c r="A11" s="140" t="s">
        <v>67</v>
      </c>
      <c r="B11" s="140" t="s">
        <v>68</v>
      </c>
      <c r="C11" s="131">
        <v>220000</v>
      </c>
      <c r="D11" s="131"/>
      <c r="E11" s="131"/>
      <c r="F11" s="131"/>
      <c r="G11" s="92"/>
      <c r="H11" s="131"/>
      <c r="I11" s="131"/>
      <c r="J11" s="131">
        <v>220000</v>
      </c>
      <c r="K11" s="131"/>
      <c r="L11" s="131"/>
      <c r="M11" s="92"/>
      <c r="N11" s="131"/>
      <c r="O11" s="131">
        <v>220000</v>
      </c>
    </row>
    <row r="12" ht="20.25" customHeight="1" spans="1:15">
      <c r="A12" s="139" t="s">
        <v>69</v>
      </c>
      <c r="B12" s="139" t="s">
        <v>70</v>
      </c>
      <c r="C12" s="131">
        <v>21000</v>
      </c>
      <c r="D12" s="131"/>
      <c r="E12" s="131"/>
      <c r="F12" s="131"/>
      <c r="G12" s="92"/>
      <c r="H12" s="131"/>
      <c r="I12" s="131"/>
      <c r="J12" s="131">
        <v>21000</v>
      </c>
      <c r="K12" s="131"/>
      <c r="L12" s="131"/>
      <c r="M12" s="92"/>
      <c r="N12" s="131"/>
      <c r="O12" s="131">
        <v>21000</v>
      </c>
    </row>
    <row r="13" ht="20.25" customHeight="1" spans="1:15">
      <c r="A13" s="140" t="s">
        <v>71</v>
      </c>
      <c r="B13" s="140" t="s">
        <v>70</v>
      </c>
      <c r="C13" s="131">
        <v>21000</v>
      </c>
      <c r="D13" s="131"/>
      <c r="E13" s="131"/>
      <c r="F13" s="131"/>
      <c r="G13" s="92"/>
      <c r="H13" s="131"/>
      <c r="I13" s="131"/>
      <c r="J13" s="131">
        <v>21000</v>
      </c>
      <c r="K13" s="131"/>
      <c r="L13" s="131"/>
      <c r="M13" s="92"/>
      <c r="N13" s="131"/>
      <c r="O13" s="131">
        <v>21000</v>
      </c>
    </row>
    <row r="14" ht="20.25" customHeight="1" spans="1:15">
      <c r="A14" s="29" t="s">
        <v>72</v>
      </c>
      <c r="B14" s="29" t="s">
        <v>73</v>
      </c>
      <c r="C14" s="131">
        <v>268000</v>
      </c>
      <c r="D14" s="131"/>
      <c r="E14" s="131"/>
      <c r="F14" s="131"/>
      <c r="G14" s="92"/>
      <c r="H14" s="131"/>
      <c r="I14" s="131"/>
      <c r="J14" s="131">
        <v>268000</v>
      </c>
      <c r="K14" s="131"/>
      <c r="L14" s="131"/>
      <c r="M14" s="92"/>
      <c r="N14" s="131"/>
      <c r="O14" s="131">
        <v>268000</v>
      </c>
    </row>
    <row r="15" ht="20.25" customHeight="1" spans="1:15">
      <c r="A15" s="139" t="s">
        <v>74</v>
      </c>
      <c r="B15" s="139" t="s">
        <v>75</v>
      </c>
      <c r="C15" s="131">
        <v>268000</v>
      </c>
      <c r="D15" s="131"/>
      <c r="E15" s="131"/>
      <c r="F15" s="131"/>
      <c r="G15" s="92"/>
      <c r="H15" s="131"/>
      <c r="I15" s="131"/>
      <c r="J15" s="131">
        <v>268000</v>
      </c>
      <c r="K15" s="131"/>
      <c r="L15" s="131"/>
      <c r="M15" s="92"/>
      <c r="N15" s="131"/>
      <c r="O15" s="131">
        <v>268000</v>
      </c>
    </row>
    <row r="16" ht="20.25" customHeight="1" spans="1:15">
      <c r="A16" s="140" t="s">
        <v>76</v>
      </c>
      <c r="B16" s="140" t="s">
        <v>77</v>
      </c>
      <c r="C16" s="131">
        <v>260000</v>
      </c>
      <c r="D16" s="131"/>
      <c r="E16" s="131"/>
      <c r="F16" s="131"/>
      <c r="G16" s="92"/>
      <c r="H16" s="131"/>
      <c r="I16" s="131"/>
      <c r="J16" s="131">
        <v>260000</v>
      </c>
      <c r="K16" s="131"/>
      <c r="L16" s="131"/>
      <c r="M16" s="92"/>
      <c r="N16" s="131"/>
      <c r="O16" s="131">
        <v>260000</v>
      </c>
    </row>
    <row r="17" ht="20.25" customHeight="1" spans="1:15">
      <c r="A17" s="140" t="s">
        <v>78</v>
      </c>
      <c r="B17" s="140" t="s">
        <v>79</v>
      </c>
      <c r="C17" s="131">
        <v>8000</v>
      </c>
      <c r="D17" s="131"/>
      <c r="E17" s="131"/>
      <c r="F17" s="131"/>
      <c r="G17" s="92"/>
      <c r="H17" s="131"/>
      <c r="I17" s="131"/>
      <c r="J17" s="131">
        <v>8000</v>
      </c>
      <c r="K17" s="131"/>
      <c r="L17" s="131"/>
      <c r="M17" s="92"/>
      <c r="N17" s="131"/>
      <c r="O17" s="131">
        <v>8000</v>
      </c>
    </row>
    <row r="18" ht="20.25" customHeight="1" spans="1:15">
      <c r="A18" s="29" t="s">
        <v>80</v>
      </c>
      <c r="B18" s="29" t="s">
        <v>81</v>
      </c>
      <c r="C18" s="131">
        <v>6892020</v>
      </c>
      <c r="D18" s="131">
        <v>2151020</v>
      </c>
      <c r="E18" s="131">
        <v>2151020</v>
      </c>
      <c r="F18" s="131"/>
      <c r="G18" s="92"/>
      <c r="H18" s="131"/>
      <c r="I18" s="131"/>
      <c r="J18" s="131">
        <v>4741000</v>
      </c>
      <c r="K18" s="131"/>
      <c r="L18" s="131"/>
      <c r="M18" s="92"/>
      <c r="N18" s="131"/>
      <c r="O18" s="131">
        <v>4741000</v>
      </c>
    </row>
    <row r="19" ht="20.25" customHeight="1" spans="1:15">
      <c r="A19" s="139" t="s">
        <v>82</v>
      </c>
      <c r="B19" s="139" t="s">
        <v>83</v>
      </c>
      <c r="C19" s="131">
        <v>6892020</v>
      </c>
      <c r="D19" s="131">
        <v>2151020</v>
      </c>
      <c r="E19" s="131">
        <v>2151020</v>
      </c>
      <c r="F19" s="131"/>
      <c r="G19" s="92"/>
      <c r="H19" s="131"/>
      <c r="I19" s="131"/>
      <c r="J19" s="131">
        <v>4741000</v>
      </c>
      <c r="K19" s="131"/>
      <c r="L19" s="131"/>
      <c r="M19" s="92"/>
      <c r="N19" s="131"/>
      <c r="O19" s="131">
        <v>4741000</v>
      </c>
    </row>
    <row r="20" ht="20.25" customHeight="1" spans="1:15">
      <c r="A20" s="140" t="s">
        <v>84</v>
      </c>
      <c r="B20" s="140" t="s">
        <v>85</v>
      </c>
      <c r="C20" s="131">
        <v>6892020</v>
      </c>
      <c r="D20" s="131">
        <v>2151020</v>
      </c>
      <c r="E20" s="131">
        <v>2151020</v>
      </c>
      <c r="F20" s="131"/>
      <c r="G20" s="92"/>
      <c r="H20" s="131"/>
      <c r="I20" s="131"/>
      <c r="J20" s="131">
        <v>4741000</v>
      </c>
      <c r="K20" s="131"/>
      <c r="L20" s="131"/>
      <c r="M20" s="92"/>
      <c r="N20" s="131"/>
      <c r="O20" s="131">
        <v>4741000</v>
      </c>
    </row>
    <row r="21" ht="20.25" customHeight="1" spans="1:15">
      <c r="A21" s="29" t="s">
        <v>86</v>
      </c>
      <c r="B21" s="29" t="s">
        <v>87</v>
      </c>
      <c r="C21" s="131">
        <v>635800</v>
      </c>
      <c r="D21" s="131">
        <v>335800</v>
      </c>
      <c r="E21" s="131">
        <v>335800</v>
      </c>
      <c r="F21" s="131"/>
      <c r="G21" s="92"/>
      <c r="H21" s="131"/>
      <c r="I21" s="131"/>
      <c r="J21" s="131">
        <v>300000</v>
      </c>
      <c r="K21" s="131"/>
      <c r="L21" s="131"/>
      <c r="M21" s="92"/>
      <c r="N21" s="131"/>
      <c r="O21" s="131">
        <v>300000</v>
      </c>
    </row>
    <row r="22" ht="20.25" customHeight="1" spans="1:15">
      <c r="A22" s="139" t="s">
        <v>88</v>
      </c>
      <c r="B22" s="139" t="s">
        <v>89</v>
      </c>
      <c r="C22" s="131">
        <v>635800</v>
      </c>
      <c r="D22" s="131">
        <v>335800</v>
      </c>
      <c r="E22" s="131">
        <v>335800</v>
      </c>
      <c r="F22" s="131"/>
      <c r="G22" s="92"/>
      <c r="H22" s="131"/>
      <c r="I22" s="131"/>
      <c r="J22" s="131">
        <v>300000</v>
      </c>
      <c r="K22" s="131"/>
      <c r="L22" s="131"/>
      <c r="M22" s="92"/>
      <c r="N22" s="131"/>
      <c r="O22" s="131">
        <v>300000</v>
      </c>
    </row>
    <row r="23" ht="20.25" customHeight="1" spans="1:15">
      <c r="A23" s="140" t="s">
        <v>90</v>
      </c>
      <c r="B23" s="140" t="s">
        <v>91</v>
      </c>
      <c r="C23" s="131">
        <v>635800</v>
      </c>
      <c r="D23" s="131">
        <v>335800</v>
      </c>
      <c r="E23" s="131">
        <v>335800</v>
      </c>
      <c r="F23" s="131"/>
      <c r="G23" s="92"/>
      <c r="H23" s="131"/>
      <c r="I23" s="131"/>
      <c r="J23" s="131">
        <v>300000</v>
      </c>
      <c r="K23" s="131"/>
      <c r="L23" s="131"/>
      <c r="M23" s="92"/>
      <c r="N23" s="131"/>
      <c r="O23" s="131">
        <v>300000</v>
      </c>
    </row>
    <row r="24" ht="17.25" customHeight="1" spans="1:15">
      <c r="A24" s="110" t="s">
        <v>92</v>
      </c>
      <c r="B24" s="111" t="s">
        <v>92</v>
      </c>
      <c r="C24" s="131">
        <v>8547300</v>
      </c>
      <c r="D24" s="131">
        <v>2547300</v>
      </c>
      <c r="E24" s="131">
        <v>2547300</v>
      </c>
      <c r="F24" s="131"/>
      <c r="G24" s="92"/>
      <c r="H24" s="131"/>
      <c r="I24" s="131"/>
      <c r="J24" s="131">
        <v>6000000</v>
      </c>
      <c r="K24" s="131"/>
      <c r="L24" s="131"/>
      <c r="M24" s="92"/>
      <c r="N24" s="131"/>
      <c r="O24" s="131">
        <v>6000000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751388888888889" right="0.751388888888889" top="1" bottom="1" header="0.5" footer="0.5"/>
  <pageSetup paperSize="9" scale="63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36.375" style="1" customWidth="1"/>
    <col min="2" max="2" width="23.5" style="1" customWidth="1"/>
    <col min="3" max="3" width="36.375" style="1" customWidth="1"/>
    <col min="4" max="4" width="28.25" style="1" customWidth="1"/>
    <col min="5" max="16384" width="9.14166666666667" style="1"/>
  </cols>
  <sheetData>
    <row r="1" customHeight="1" spans="1:4">
      <c r="D1" s="97" t="s">
        <v>93</v>
      </c>
    </row>
    <row r="2" ht="31.5" customHeight="1" spans="1:4">
      <c r="A2" s="44" t="s">
        <v>94</v>
      </c>
      <c r="B2" s="143"/>
      <c r="C2" s="143"/>
      <c r="D2" s="143"/>
    </row>
    <row r="3" ht="28" customHeight="1" spans="1:4">
      <c r="A3" s="5" t="str">
        <f>"单位名称："&amp;"云南省有色地质局机关后勤服务中心"</f>
        <v>单位名称：云南省有色地质局机关后勤服务中心</v>
      </c>
      <c r="B3" s="144"/>
      <c r="C3" s="144"/>
      <c r="D3" s="97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45" t="s">
        <v>6</v>
      </c>
      <c r="C5" s="15" t="s">
        <v>95</v>
      </c>
      <c r="D5" s="145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6" t="s">
        <v>96</v>
      </c>
      <c r="B7" s="147">
        <v>2547300</v>
      </c>
      <c r="C7" s="148" t="s">
        <v>97</v>
      </c>
      <c r="D7" s="147">
        <v>2547300</v>
      </c>
    </row>
    <row r="8" ht="29.15" customHeight="1" spans="1:4">
      <c r="A8" s="149" t="s">
        <v>98</v>
      </c>
      <c r="B8" s="92">
        <v>2547300</v>
      </c>
      <c r="C8" s="150" t="str">
        <f>"（一）"&amp;"社会保障和就业支出"</f>
        <v>（一）社会保障和就业支出</v>
      </c>
      <c r="D8" s="92">
        <v>60480</v>
      </c>
    </row>
    <row r="9" ht="29.15" customHeight="1" spans="1:4">
      <c r="A9" s="149" t="s">
        <v>99</v>
      </c>
      <c r="B9" s="92"/>
      <c r="C9" s="150" t="str">
        <f>"（二）"&amp;"卫生健康支出"</f>
        <v>（二）卫生健康支出</v>
      </c>
      <c r="D9" s="92"/>
    </row>
    <row r="10" ht="29.15" customHeight="1" spans="1:4">
      <c r="A10" s="149" t="s">
        <v>100</v>
      </c>
      <c r="B10" s="92"/>
      <c r="C10" s="150" t="str">
        <f>"（三）"&amp;"资源勘探工业信息等支出"</f>
        <v>（三）资源勘探工业信息等支出</v>
      </c>
      <c r="D10" s="92">
        <v>2151020</v>
      </c>
    </row>
    <row r="11" ht="29.15" customHeight="1" spans="1:4">
      <c r="A11" s="151" t="s">
        <v>101</v>
      </c>
      <c r="B11" s="152"/>
      <c r="C11" s="150" t="str">
        <f>"（四）"&amp;"住房保障支出"</f>
        <v>（四）住房保障支出</v>
      </c>
      <c r="D11" s="92">
        <v>335800</v>
      </c>
    </row>
    <row r="12" ht="29.15" customHeight="1" spans="1:4">
      <c r="A12" s="149" t="s">
        <v>98</v>
      </c>
      <c r="B12" s="131"/>
      <c r="C12" s="153"/>
      <c r="D12" s="152"/>
    </row>
    <row r="13" ht="29.15" customHeight="1" spans="1:4">
      <c r="A13" s="154" t="s">
        <v>99</v>
      </c>
      <c r="B13" s="131"/>
      <c r="C13" s="153"/>
      <c r="D13" s="152"/>
    </row>
    <row r="14" ht="29.15" customHeight="1" spans="1:4">
      <c r="A14" s="154" t="s">
        <v>100</v>
      </c>
      <c r="B14" s="152"/>
      <c r="C14" s="153"/>
      <c r="D14" s="152"/>
    </row>
    <row r="15" ht="29.15" customHeight="1" spans="1:4">
      <c r="A15" s="155"/>
      <c r="B15" s="152"/>
      <c r="C15" s="156" t="s">
        <v>102</v>
      </c>
      <c r="D15" s="152"/>
    </row>
    <row r="16" ht="29.15" customHeight="1" spans="1:4">
      <c r="A16" s="155" t="s">
        <v>103</v>
      </c>
      <c r="B16" s="152">
        <v>2547300</v>
      </c>
      <c r="C16" s="153" t="s">
        <v>25</v>
      </c>
      <c r="D16" s="152">
        <v>2547300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6"/>
  <sheetViews>
    <sheetView showZeros="0" workbookViewId="0">
      <selection activeCell="B9" sqref="B9"/>
    </sheetView>
  </sheetViews>
  <sheetFormatPr defaultColWidth="9.14166666666667" defaultRowHeight="21" customHeight="1" outlineLevelCol="6"/>
  <cols>
    <col min="1" max="1" width="12.875" style="1" customWidth="1"/>
    <col min="2" max="2" width="28.125" style="1" customWidth="1"/>
    <col min="3" max="3" width="21.125" style="1" customWidth="1"/>
    <col min="4" max="4" width="20.875" style="1" customWidth="1"/>
    <col min="5" max="5" width="21" style="1" customWidth="1"/>
    <col min="6" max="6" width="12.875" style="1" customWidth="1"/>
    <col min="7" max="7" width="13.25" style="1" customWidth="1"/>
    <col min="8" max="16384" width="9.14166666666667" style="1"/>
  </cols>
  <sheetData>
    <row r="1" customHeight="1" spans="1:7">
      <c r="D1" s="115"/>
      <c r="F1" s="107"/>
      <c r="G1" s="107" t="s">
        <v>104</v>
      </c>
    </row>
    <row r="2" ht="31" customHeight="1" spans="1:7">
      <c r="A2" s="4" t="s">
        <v>105</v>
      </c>
      <c r="B2" s="4"/>
      <c r="C2" s="4"/>
      <c r="D2" s="4"/>
      <c r="E2" s="4"/>
      <c r="F2" s="4"/>
      <c r="G2" s="4"/>
    </row>
    <row r="3" customHeight="1" spans="1:7">
      <c r="A3" s="5" t="str">
        <f>"单位名称："&amp;"云南省有色地质局机关后勤服务中心"</f>
        <v>单位名称：云南省有色地质局机关后勤服务中心</v>
      </c>
      <c r="F3" s="107"/>
      <c r="G3" s="107" t="s">
        <v>2</v>
      </c>
    </row>
    <row r="4" customHeight="1" spans="1:7">
      <c r="A4" s="133" t="s">
        <v>106</v>
      </c>
      <c r="B4" s="134"/>
      <c r="C4" s="135" t="s">
        <v>30</v>
      </c>
      <c r="D4" s="11" t="s">
        <v>57</v>
      </c>
      <c r="E4" s="11"/>
      <c r="F4" s="12"/>
      <c r="G4" s="135" t="s">
        <v>58</v>
      </c>
    </row>
    <row r="5" customHeight="1" spans="1:7">
      <c r="A5" s="136" t="s">
        <v>48</v>
      </c>
      <c r="B5" s="137" t="s">
        <v>49</v>
      </c>
      <c r="C5" s="100"/>
      <c r="D5" s="100" t="s">
        <v>32</v>
      </c>
      <c r="E5" s="100" t="s">
        <v>107</v>
      </c>
      <c r="F5" s="100" t="s">
        <v>108</v>
      </c>
      <c r="G5" s="100"/>
    </row>
    <row r="6" customHeight="1" spans="1:7">
      <c r="A6" s="138" t="s">
        <v>109</v>
      </c>
      <c r="B6" s="138" t="s">
        <v>110</v>
      </c>
      <c r="C6" s="138" t="s">
        <v>111</v>
      </c>
      <c r="D6" s="68"/>
      <c r="E6" s="138" t="s">
        <v>112</v>
      </c>
      <c r="F6" s="138" t="s">
        <v>113</v>
      </c>
      <c r="G6" s="138" t="s">
        <v>114</v>
      </c>
    </row>
    <row r="7" customHeight="1" spans="1:7">
      <c r="A7" s="29" t="s">
        <v>59</v>
      </c>
      <c r="B7" s="29" t="s">
        <v>60</v>
      </c>
      <c r="C7" s="103">
        <v>60480</v>
      </c>
      <c r="D7" s="103">
        <v>60480</v>
      </c>
      <c r="E7" s="103"/>
      <c r="F7" s="103">
        <v>60480</v>
      </c>
      <c r="G7" s="103"/>
    </row>
    <row r="8" customHeight="1" spans="1:7">
      <c r="A8" s="29" t="s">
        <v>61</v>
      </c>
      <c r="B8" s="139" t="s">
        <v>62</v>
      </c>
      <c r="C8" s="103">
        <v>60480</v>
      </c>
      <c r="D8" s="103">
        <v>60480</v>
      </c>
      <c r="E8" s="103"/>
      <c r="F8" s="103">
        <v>60480</v>
      </c>
      <c r="G8" s="103"/>
    </row>
    <row r="9" customHeight="1" spans="1:7">
      <c r="A9" s="29" t="s">
        <v>63</v>
      </c>
      <c r="B9" s="140" t="s">
        <v>64</v>
      </c>
      <c r="C9" s="103">
        <v>60480</v>
      </c>
      <c r="D9" s="103">
        <v>60480</v>
      </c>
      <c r="E9" s="103"/>
      <c r="F9" s="103">
        <v>60480</v>
      </c>
      <c r="G9" s="103"/>
    </row>
    <row r="10" customHeight="1" spans="1:7">
      <c r="A10" s="29" t="s">
        <v>80</v>
      </c>
      <c r="B10" s="29" t="s">
        <v>81</v>
      </c>
      <c r="C10" s="103">
        <v>2151020</v>
      </c>
      <c r="D10" s="103">
        <v>2151020</v>
      </c>
      <c r="E10" s="103">
        <v>2151020</v>
      </c>
      <c r="F10" s="103"/>
      <c r="G10" s="103"/>
    </row>
    <row r="11" customHeight="1" spans="1:7">
      <c r="A11" s="29" t="s">
        <v>82</v>
      </c>
      <c r="B11" s="139" t="s">
        <v>83</v>
      </c>
      <c r="C11" s="103">
        <v>2151020</v>
      </c>
      <c r="D11" s="103">
        <v>2151020</v>
      </c>
      <c r="E11" s="103">
        <v>2151020</v>
      </c>
      <c r="F11" s="103"/>
      <c r="G11" s="103"/>
    </row>
    <row r="12" customHeight="1" spans="1:7">
      <c r="A12" s="29" t="s">
        <v>84</v>
      </c>
      <c r="B12" s="140" t="s">
        <v>85</v>
      </c>
      <c r="C12" s="103">
        <v>2151020</v>
      </c>
      <c r="D12" s="103">
        <v>2151020</v>
      </c>
      <c r="E12" s="103">
        <v>2151020</v>
      </c>
      <c r="F12" s="103"/>
      <c r="G12" s="103"/>
    </row>
    <row r="13" customHeight="1" spans="1:7">
      <c r="A13" s="29" t="s">
        <v>86</v>
      </c>
      <c r="B13" s="29" t="s">
        <v>87</v>
      </c>
      <c r="C13" s="103">
        <v>335800</v>
      </c>
      <c r="D13" s="103">
        <v>335800</v>
      </c>
      <c r="E13" s="103">
        <v>335800</v>
      </c>
      <c r="F13" s="103"/>
      <c r="G13" s="103"/>
    </row>
    <row r="14" customHeight="1" spans="1:7">
      <c r="A14" s="29" t="s">
        <v>88</v>
      </c>
      <c r="B14" s="139" t="s">
        <v>89</v>
      </c>
      <c r="C14" s="103">
        <v>335800</v>
      </c>
      <c r="D14" s="103">
        <v>335800</v>
      </c>
      <c r="E14" s="103">
        <v>335800</v>
      </c>
      <c r="F14" s="103"/>
      <c r="G14" s="103"/>
    </row>
    <row r="15" customHeight="1" spans="1:7">
      <c r="A15" s="29" t="s">
        <v>90</v>
      </c>
      <c r="B15" s="140" t="s">
        <v>91</v>
      </c>
      <c r="C15" s="103">
        <v>335800</v>
      </c>
      <c r="D15" s="103">
        <v>335800</v>
      </c>
      <c r="E15" s="103">
        <v>335800</v>
      </c>
      <c r="F15" s="103"/>
      <c r="G15" s="103"/>
    </row>
    <row r="16" customHeight="1" spans="1:7">
      <c r="A16" s="141" t="s">
        <v>92</v>
      </c>
      <c r="B16" s="142" t="s">
        <v>92</v>
      </c>
      <c r="C16" s="103">
        <v>2547300</v>
      </c>
      <c r="D16" s="103">
        <v>2547300</v>
      </c>
      <c r="E16" s="103">
        <v>2486820</v>
      </c>
      <c r="F16" s="103">
        <v>60480</v>
      </c>
      <c r="G16" s="103"/>
    </row>
  </sheetData>
  <mergeCells count="7">
    <mergeCell ref="A2:G2"/>
    <mergeCell ref="A3:E3"/>
    <mergeCell ref="A4:B4"/>
    <mergeCell ref="D4:F4"/>
    <mergeCell ref="A16:B16"/>
    <mergeCell ref="C4:C5"/>
    <mergeCell ref="G4:G5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topLeftCell="A2" workbookViewId="0">
      <selection activeCell="E15" sqref="E15"/>
    </sheetView>
  </sheetViews>
  <sheetFormatPr defaultColWidth="9.14166666666667" defaultRowHeight="14.25" customHeight="1" outlineLevelRow="7" outlineLevelCol="5"/>
  <cols>
    <col min="1" max="1" width="28" customWidth="1"/>
    <col min="2" max="2" width="19.875" customWidth="1"/>
    <col min="3" max="3" width="18.5" customWidth="1"/>
    <col min="4" max="4" width="21.5" customWidth="1"/>
    <col min="5" max="5" width="22.125" customWidth="1"/>
    <col min="6" max="6" width="19.625" customWidth="1"/>
  </cols>
  <sheetData>
    <row r="1" ht="12" customHeight="1" spans="1:6">
      <c r="A1" s="124"/>
      <c r="B1" s="124"/>
      <c r="C1" s="71"/>
      <c r="F1" s="125" t="s">
        <v>115</v>
      </c>
    </row>
    <row r="2" ht="33" customHeight="1" spans="1:6">
      <c r="A2" s="126" t="s">
        <v>116</v>
      </c>
      <c r="B2" s="126"/>
      <c r="C2" s="126"/>
      <c r="D2" s="126"/>
      <c r="E2" s="126"/>
      <c r="F2" s="126"/>
    </row>
    <row r="3" s="1" customFormat="1" ht="25" customHeight="1" spans="1:6">
      <c r="A3" s="5" t="str">
        <f>"单位名称："&amp;"云南省有色地质局机关后勤服务中心"</f>
        <v>单位名称：云南省有色地质局机关后勤服务中心</v>
      </c>
      <c r="B3" s="127"/>
      <c r="C3" s="128"/>
      <c r="F3" s="56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8" t="s">
        <v>32</v>
      </c>
      <c r="D5" s="68" t="s">
        <v>122</v>
      </c>
      <c r="E5" s="68" t="s">
        <v>123</v>
      </c>
      <c r="F5" s="18"/>
    </row>
    <row r="6" ht="18.75" customHeight="1" spans="1:6">
      <c r="A6" s="129">
        <v>1</v>
      </c>
      <c r="B6" s="129">
        <v>2</v>
      </c>
      <c r="C6" s="130">
        <v>3</v>
      </c>
      <c r="D6" s="129">
        <v>4</v>
      </c>
      <c r="E6" s="129">
        <v>5</v>
      </c>
      <c r="F6" s="129">
        <v>6</v>
      </c>
    </row>
    <row r="7" ht="18.75" customHeight="1" spans="1:6">
      <c r="A7" s="131"/>
      <c r="B7" s="131"/>
      <c r="C7" s="132"/>
      <c r="D7" s="131"/>
      <c r="E7" s="131"/>
      <c r="F7" s="131"/>
    </row>
    <row r="8" s="1" customFormat="1" ht="32" customHeight="1" spans="1:6">
      <c r="A8" s="1" t="s">
        <v>124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6"/>
  <sheetViews>
    <sheetView showZeros="0" workbookViewId="0">
      <selection activeCell="E43" sqref="E43"/>
    </sheetView>
  </sheetViews>
  <sheetFormatPr defaultColWidth="9.14166666666667" defaultRowHeight="14.25" customHeight="1"/>
  <cols>
    <col min="1" max="1" width="28.7" customWidth="1"/>
    <col min="2" max="2" width="19.875" customWidth="1"/>
    <col min="3" max="3" width="18.875" customWidth="1"/>
    <col min="4" max="4" width="10.5" customWidth="1"/>
    <col min="5" max="5" width="18.45" customWidth="1"/>
    <col min="6" max="6" width="14.7416666666667" customWidth="1"/>
    <col min="7" max="7" width="15.5" customWidth="1"/>
    <col min="8" max="10" width="15.3166666666667" customWidth="1"/>
    <col min="11" max="11" width="11.375" customWidth="1"/>
    <col min="12" max="12" width="15.3166666666667" customWidth="1"/>
    <col min="13" max="13" width="6" customWidth="1"/>
    <col min="14" max="16" width="10" customWidth="1"/>
    <col min="17" max="17" width="11.125" customWidth="1"/>
    <col min="18" max="18" width="15.0333333333333" customWidth="1"/>
    <col min="19" max="22" width="9.375" customWidth="1"/>
    <col min="23" max="23" width="12.875" customWidth="1"/>
  </cols>
  <sheetData>
    <row r="1" ht="13.5" customHeight="1" spans="1:23">
      <c r="D1" s="2"/>
      <c r="E1" s="2"/>
      <c r="F1" s="2"/>
      <c r="G1" s="2"/>
      <c r="U1" s="113"/>
      <c r="W1" s="107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1" customFormat="1" ht="18" customHeight="1" spans="1:23">
      <c r="A3" s="5" t="str">
        <f>"单位名称："&amp;"云南省有色地质局机关后勤服务中心"</f>
        <v>单位名称：云南省有色地质局机关后勤服务中心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U3" s="115"/>
      <c r="W3" s="107" t="s">
        <v>117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68" t="s">
        <v>134</v>
      </c>
      <c r="I4" s="68"/>
      <c r="J4" s="68"/>
      <c r="K4" s="68"/>
      <c r="L4" s="116"/>
      <c r="M4" s="116"/>
      <c r="N4" s="116"/>
      <c r="O4" s="116"/>
      <c r="P4" s="116"/>
      <c r="Q4" s="46"/>
      <c r="R4" s="68"/>
      <c r="S4" s="68"/>
      <c r="T4" s="68"/>
      <c r="U4" s="68"/>
      <c r="V4" s="68"/>
      <c r="W4" s="68"/>
    </row>
    <row r="5" ht="21.75" customHeight="1" spans="1:23">
      <c r="A5" s="13"/>
      <c r="B5" s="13"/>
      <c r="C5" s="13"/>
      <c r="D5" s="14"/>
      <c r="E5" s="14"/>
      <c r="F5" s="14"/>
      <c r="G5" s="14"/>
      <c r="H5" s="68" t="s">
        <v>30</v>
      </c>
      <c r="I5" s="46" t="s">
        <v>33</v>
      </c>
      <c r="J5" s="46"/>
      <c r="K5" s="46"/>
      <c r="L5" s="116"/>
      <c r="M5" s="116"/>
      <c r="N5" s="116" t="s">
        <v>135</v>
      </c>
      <c r="O5" s="116"/>
      <c r="P5" s="116"/>
      <c r="Q5" s="46" t="s">
        <v>36</v>
      </c>
      <c r="R5" s="68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8"/>
      <c r="I6" s="46" t="s">
        <v>136</v>
      </c>
      <c r="J6" s="46" t="s">
        <v>137</v>
      </c>
      <c r="K6" s="46" t="s">
        <v>138</v>
      </c>
      <c r="L6" s="121" t="s">
        <v>139</v>
      </c>
      <c r="M6" s="121" t="s">
        <v>140</v>
      </c>
      <c r="N6" s="121" t="s">
        <v>33</v>
      </c>
      <c r="O6" s="121" t="s">
        <v>34</v>
      </c>
      <c r="P6" s="121" t="s">
        <v>35</v>
      </c>
      <c r="Q6" s="46"/>
      <c r="R6" s="46" t="s">
        <v>32</v>
      </c>
      <c r="S6" s="46" t="s">
        <v>43</v>
      </c>
      <c r="T6" s="46" t="s">
        <v>141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8"/>
      <c r="I7" s="46"/>
      <c r="J7" s="46"/>
      <c r="K7" s="46"/>
      <c r="L7" s="121"/>
      <c r="M7" s="121"/>
      <c r="N7" s="121"/>
      <c r="O7" s="121"/>
      <c r="P7" s="121"/>
      <c r="Q7" s="46"/>
      <c r="R7" s="46"/>
      <c r="S7" s="46"/>
      <c r="T7" s="46"/>
      <c r="U7" s="46"/>
      <c r="V7" s="46"/>
      <c r="W7" s="46"/>
    </row>
    <row r="8" s="1" customFormat="1" ht="24" customHeight="1" spans="1:23">
      <c r="A8" s="122">
        <v>1</v>
      </c>
      <c r="B8" s="122">
        <v>2</v>
      </c>
      <c r="C8" s="122">
        <v>3</v>
      </c>
      <c r="D8" s="122">
        <v>4</v>
      </c>
      <c r="E8" s="122">
        <v>5</v>
      </c>
      <c r="F8" s="122">
        <v>6</v>
      </c>
      <c r="G8" s="122">
        <v>7</v>
      </c>
      <c r="H8" s="122">
        <v>8</v>
      </c>
      <c r="I8" s="122">
        <v>9</v>
      </c>
      <c r="J8" s="122">
        <v>10</v>
      </c>
      <c r="K8" s="122">
        <v>11</v>
      </c>
      <c r="L8" s="122">
        <v>12</v>
      </c>
      <c r="M8" s="122">
        <v>13</v>
      </c>
      <c r="N8" s="122">
        <v>14</v>
      </c>
      <c r="O8" s="122">
        <v>15</v>
      </c>
      <c r="P8" s="122">
        <v>16</v>
      </c>
      <c r="Q8" s="122">
        <v>17</v>
      </c>
      <c r="R8" s="122">
        <v>18</v>
      </c>
      <c r="S8" s="122">
        <v>19</v>
      </c>
      <c r="T8" s="122">
        <v>20</v>
      </c>
      <c r="U8" s="122">
        <v>21</v>
      </c>
      <c r="V8" s="122">
        <v>22</v>
      </c>
      <c r="W8" s="122">
        <v>23</v>
      </c>
    </row>
    <row r="9" ht="31" customHeight="1" spans="1:23">
      <c r="A9" s="118" t="s">
        <v>45</v>
      </c>
      <c r="B9" s="119"/>
      <c r="C9" s="118"/>
      <c r="D9" s="118"/>
      <c r="E9" s="118"/>
      <c r="F9" s="118"/>
      <c r="G9" s="118"/>
      <c r="H9" s="22">
        <v>8547300</v>
      </c>
      <c r="I9" s="22">
        <v>2547300</v>
      </c>
      <c r="J9" s="22">
        <v>636825</v>
      </c>
      <c r="K9" s="22"/>
      <c r="L9" s="22">
        <v>1910475</v>
      </c>
      <c r="M9" s="22"/>
      <c r="N9" s="22"/>
      <c r="O9" s="22"/>
      <c r="P9" s="22"/>
      <c r="Q9" s="22"/>
      <c r="R9" s="22">
        <v>6000000</v>
      </c>
      <c r="S9" s="22"/>
      <c r="T9" s="22"/>
      <c r="U9" s="22"/>
      <c r="V9" s="22"/>
      <c r="W9" s="22">
        <v>6000000</v>
      </c>
    </row>
    <row r="10" ht="31.4" customHeight="1" spans="1:23">
      <c r="A10" s="123" t="s">
        <v>45</v>
      </c>
      <c r="B10" s="119" t="s">
        <v>142</v>
      </c>
      <c r="C10" s="118" t="s">
        <v>143</v>
      </c>
      <c r="D10" s="118" t="s">
        <v>84</v>
      </c>
      <c r="E10" s="118" t="s">
        <v>85</v>
      </c>
      <c r="F10" s="118" t="s">
        <v>144</v>
      </c>
      <c r="G10" s="118" t="s">
        <v>145</v>
      </c>
      <c r="H10" s="22">
        <v>2000000</v>
      </c>
      <c r="I10" s="22">
        <v>1300000</v>
      </c>
      <c r="J10" s="22">
        <v>325000</v>
      </c>
      <c r="K10" s="22"/>
      <c r="L10" s="22">
        <v>975000</v>
      </c>
      <c r="M10" s="22"/>
      <c r="N10" s="22"/>
      <c r="O10" s="22"/>
      <c r="P10" s="22"/>
      <c r="Q10" s="22"/>
      <c r="R10" s="22">
        <v>700000</v>
      </c>
      <c r="S10" s="22"/>
      <c r="T10" s="22"/>
      <c r="U10" s="22"/>
      <c r="V10" s="22"/>
      <c r="W10" s="22">
        <v>700000</v>
      </c>
    </row>
    <row r="11" ht="31.4" customHeight="1" spans="1:23">
      <c r="A11" s="123" t="s">
        <v>45</v>
      </c>
      <c r="B11" s="119" t="s">
        <v>142</v>
      </c>
      <c r="C11" s="118" t="s">
        <v>143</v>
      </c>
      <c r="D11" s="118" t="s">
        <v>84</v>
      </c>
      <c r="E11" s="118" t="s">
        <v>85</v>
      </c>
      <c r="F11" s="118" t="s">
        <v>146</v>
      </c>
      <c r="G11" s="118" t="s">
        <v>147</v>
      </c>
      <c r="H11" s="22">
        <v>800000</v>
      </c>
      <c r="I11" s="22"/>
      <c r="J11" s="22"/>
      <c r="K11" s="22"/>
      <c r="L11" s="22"/>
      <c r="M11" s="22"/>
      <c r="N11" s="22"/>
      <c r="O11" s="22"/>
      <c r="P11" s="22"/>
      <c r="Q11" s="22"/>
      <c r="R11" s="22">
        <v>800000</v>
      </c>
      <c r="S11" s="22"/>
      <c r="T11" s="22"/>
      <c r="U11" s="22"/>
      <c r="V11" s="22"/>
      <c r="W11" s="22">
        <v>800000</v>
      </c>
    </row>
    <row r="12" ht="31.4" customHeight="1" spans="1:23">
      <c r="A12" s="123" t="s">
        <v>45</v>
      </c>
      <c r="B12" s="119" t="s">
        <v>142</v>
      </c>
      <c r="C12" s="118" t="s">
        <v>143</v>
      </c>
      <c r="D12" s="118" t="s">
        <v>84</v>
      </c>
      <c r="E12" s="118" t="s">
        <v>85</v>
      </c>
      <c r="F12" s="118" t="s">
        <v>148</v>
      </c>
      <c r="G12" s="118" t="s">
        <v>149</v>
      </c>
      <c r="H12" s="22">
        <v>2000000</v>
      </c>
      <c r="I12" s="22">
        <v>700000</v>
      </c>
      <c r="J12" s="22">
        <v>175000</v>
      </c>
      <c r="K12" s="22"/>
      <c r="L12" s="22">
        <v>525000</v>
      </c>
      <c r="M12" s="22"/>
      <c r="N12" s="22"/>
      <c r="O12" s="22"/>
      <c r="P12" s="22"/>
      <c r="Q12" s="22"/>
      <c r="R12" s="22">
        <v>1300000</v>
      </c>
      <c r="S12" s="22"/>
      <c r="T12" s="22"/>
      <c r="U12" s="22"/>
      <c r="V12" s="22"/>
      <c r="W12" s="22">
        <v>1300000</v>
      </c>
    </row>
    <row r="13" ht="31.4" customHeight="1" spans="1:23">
      <c r="A13" s="123" t="s">
        <v>45</v>
      </c>
      <c r="B13" s="119" t="s">
        <v>150</v>
      </c>
      <c r="C13" s="118" t="s">
        <v>151</v>
      </c>
      <c r="D13" s="118" t="s">
        <v>65</v>
      </c>
      <c r="E13" s="118" t="s">
        <v>66</v>
      </c>
      <c r="F13" s="118" t="s">
        <v>152</v>
      </c>
      <c r="G13" s="118" t="s">
        <v>153</v>
      </c>
      <c r="H13" s="22">
        <v>450000</v>
      </c>
      <c r="I13" s="22"/>
      <c r="J13" s="22"/>
      <c r="K13" s="22"/>
      <c r="L13" s="22"/>
      <c r="M13" s="22"/>
      <c r="N13" s="22"/>
      <c r="O13" s="22"/>
      <c r="P13" s="22"/>
      <c r="Q13" s="22"/>
      <c r="R13" s="22">
        <v>450000</v>
      </c>
      <c r="S13" s="22"/>
      <c r="T13" s="22"/>
      <c r="U13" s="22"/>
      <c r="V13" s="22"/>
      <c r="W13" s="22">
        <v>450000</v>
      </c>
    </row>
    <row r="14" ht="31.4" customHeight="1" spans="1:23">
      <c r="A14" s="123" t="s">
        <v>45</v>
      </c>
      <c r="B14" s="119" t="s">
        <v>150</v>
      </c>
      <c r="C14" s="118" t="s">
        <v>151</v>
      </c>
      <c r="D14" s="118" t="s">
        <v>71</v>
      </c>
      <c r="E14" s="118" t="s">
        <v>70</v>
      </c>
      <c r="F14" s="118" t="s">
        <v>154</v>
      </c>
      <c r="G14" s="118" t="s">
        <v>155</v>
      </c>
      <c r="H14" s="22">
        <v>21000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21000</v>
      </c>
      <c r="S14" s="22"/>
      <c r="T14" s="22"/>
      <c r="U14" s="22"/>
      <c r="V14" s="22"/>
      <c r="W14" s="22">
        <v>21000</v>
      </c>
    </row>
    <row r="15" ht="31.4" customHeight="1" spans="1:23">
      <c r="A15" s="123" t="s">
        <v>45</v>
      </c>
      <c r="B15" s="119" t="s">
        <v>150</v>
      </c>
      <c r="C15" s="118" t="s">
        <v>151</v>
      </c>
      <c r="D15" s="118" t="s">
        <v>76</v>
      </c>
      <c r="E15" s="118" t="s">
        <v>77</v>
      </c>
      <c r="F15" s="118" t="s">
        <v>156</v>
      </c>
      <c r="G15" s="118" t="s">
        <v>157</v>
      </c>
      <c r="H15" s="22">
        <v>260000</v>
      </c>
      <c r="I15" s="22"/>
      <c r="J15" s="22"/>
      <c r="K15" s="22"/>
      <c r="L15" s="22"/>
      <c r="M15" s="22"/>
      <c r="N15" s="22"/>
      <c r="O15" s="22"/>
      <c r="P15" s="22"/>
      <c r="Q15" s="22"/>
      <c r="R15" s="22">
        <v>260000</v>
      </c>
      <c r="S15" s="22"/>
      <c r="T15" s="22"/>
      <c r="U15" s="22"/>
      <c r="V15" s="22"/>
      <c r="W15" s="22">
        <v>260000</v>
      </c>
    </row>
    <row r="16" ht="31.4" customHeight="1" spans="1:23">
      <c r="A16" s="123" t="s">
        <v>45</v>
      </c>
      <c r="B16" s="119" t="s">
        <v>150</v>
      </c>
      <c r="C16" s="118" t="s">
        <v>151</v>
      </c>
      <c r="D16" s="118" t="s">
        <v>78</v>
      </c>
      <c r="E16" s="118" t="s">
        <v>79</v>
      </c>
      <c r="F16" s="118" t="s">
        <v>154</v>
      </c>
      <c r="G16" s="118" t="s">
        <v>155</v>
      </c>
      <c r="H16" s="22">
        <v>8000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8000</v>
      </c>
      <c r="S16" s="22"/>
      <c r="T16" s="22"/>
      <c r="U16" s="22"/>
      <c r="V16" s="22"/>
      <c r="W16" s="22">
        <v>8000</v>
      </c>
    </row>
    <row r="17" ht="31.4" customHeight="1" spans="1:23">
      <c r="A17" s="123" t="s">
        <v>45</v>
      </c>
      <c r="B17" s="119" t="s">
        <v>158</v>
      </c>
      <c r="C17" s="118" t="s">
        <v>159</v>
      </c>
      <c r="D17" s="118" t="s">
        <v>67</v>
      </c>
      <c r="E17" s="118" t="s">
        <v>68</v>
      </c>
      <c r="F17" s="118" t="s">
        <v>160</v>
      </c>
      <c r="G17" s="118" t="s">
        <v>161</v>
      </c>
      <c r="H17" s="22">
        <v>220000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220000</v>
      </c>
      <c r="S17" s="22"/>
      <c r="T17" s="22"/>
      <c r="U17" s="22"/>
      <c r="V17" s="22"/>
      <c r="W17" s="22">
        <v>220000</v>
      </c>
    </row>
    <row r="18" ht="31.4" customHeight="1" spans="1:23">
      <c r="A18" s="123" t="s">
        <v>45</v>
      </c>
      <c r="B18" s="119" t="s">
        <v>162</v>
      </c>
      <c r="C18" s="118" t="s">
        <v>91</v>
      </c>
      <c r="D18" s="118" t="s">
        <v>90</v>
      </c>
      <c r="E18" s="118" t="s">
        <v>91</v>
      </c>
      <c r="F18" s="118" t="s">
        <v>163</v>
      </c>
      <c r="G18" s="118" t="s">
        <v>91</v>
      </c>
      <c r="H18" s="22">
        <v>635800</v>
      </c>
      <c r="I18" s="22">
        <v>335800</v>
      </c>
      <c r="J18" s="22">
        <v>83950</v>
      </c>
      <c r="K18" s="22"/>
      <c r="L18" s="22">
        <v>251850</v>
      </c>
      <c r="M18" s="22"/>
      <c r="N18" s="22"/>
      <c r="O18" s="22"/>
      <c r="P18" s="22"/>
      <c r="Q18" s="22"/>
      <c r="R18" s="22">
        <v>300000</v>
      </c>
      <c r="S18" s="22"/>
      <c r="T18" s="22"/>
      <c r="U18" s="22"/>
      <c r="V18" s="22"/>
      <c r="W18" s="22">
        <v>300000</v>
      </c>
    </row>
    <row r="19" ht="31.4" customHeight="1" spans="1:23">
      <c r="A19" s="123" t="s">
        <v>45</v>
      </c>
      <c r="B19" s="119" t="s">
        <v>164</v>
      </c>
      <c r="C19" s="118" t="s">
        <v>165</v>
      </c>
      <c r="D19" s="118" t="s">
        <v>84</v>
      </c>
      <c r="E19" s="118" t="s">
        <v>85</v>
      </c>
      <c r="F19" s="118" t="s">
        <v>166</v>
      </c>
      <c r="G19" s="118" t="s">
        <v>167</v>
      </c>
      <c r="H19" s="22">
        <v>300000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300000</v>
      </c>
      <c r="S19" s="22"/>
      <c r="T19" s="22"/>
      <c r="U19" s="22"/>
      <c r="V19" s="22"/>
      <c r="W19" s="22">
        <v>300000</v>
      </c>
    </row>
    <row r="20" ht="31.4" customHeight="1" spans="1:23">
      <c r="A20" s="123" t="s">
        <v>45</v>
      </c>
      <c r="B20" s="119" t="s">
        <v>168</v>
      </c>
      <c r="C20" s="118" t="s">
        <v>169</v>
      </c>
      <c r="D20" s="118" t="s">
        <v>84</v>
      </c>
      <c r="E20" s="118" t="s">
        <v>85</v>
      </c>
      <c r="F20" s="118" t="s">
        <v>170</v>
      </c>
      <c r="G20" s="118" t="s">
        <v>169</v>
      </c>
      <c r="H20" s="22">
        <v>151020</v>
      </c>
      <c r="I20" s="22">
        <v>151020</v>
      </c>
      <c r="J20" s="22">
        <v>37755</v>
      </c>
      <c r="K20" s="22"/>
      <c r="L20" s="22">
        <v>113265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23" t="s">
        <v>45</v>
      </c>
      <c r="B21" s="119" t="s">
        <v>171</v>
      </c>
      <c r="C21" s="118" t="s">
        <v>172</v>
      </c>
      <c r="D21" s="118" t="s">
        <v>84</v>
      </c>
      <c r="E21" s="118" t="s">
        <v>85</v>
      </c>
      <c r="F21" s="118" t="s">
        <v>173</v>
      </c>
      <c r="G21" s="118" t="s">
        <v>172</v>
      </c>
      <c r="H21" s="22">
        <v>50000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50000</v>
      </c>
      <c r="S21" s="22"/>
      <c r="T21" s="22"/>
      <c r="U21" s="22"/>
      <c r="V21" s="22"/>
      <c r="W21" s="22">
        <v>50000</v>
      </c>
    </row>
    <row r="22" ht="31.4" customHeight="1" spans="1:23">
      <c r="A22" s="123" t="s">
        <v>45</v>
      </c>
      <c r="B22" s="119" t="s">
        <v>174</v>
      </c>
      <c r="C22" s="118" t="s">
        <v>175</v>
      </c>
      <c r="D22" s="118" t="s">
        <v>63</v>
      </c>
      <c r="E22" s="118" t="s">
        <v>64</v>
      </c>
      <c r="F22" s="118" t="s">
        <v>176</v>
      </c>
      <c r="G22" s="118" t="s">
        <v>177</v>
      </c>
      <c r="H22" s="22">
        <v>60480</v>
      </c>
      <c r="I22" s="22">
        <v>60480</v>
      </c>
      <c r="J22" s="22">
        <v>15120</v>
      </c>
      <c r="K22" s="22"/>
      <c r="L22" s="22">
        <v>45360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23" t="s">
        <v>45</v>
      </c>
      <c r="B23" s="119" t="s">
        <v>174</v>
      </c>
      <c r="C23" s="118" t="s">
        <v>175</v>
      </c>
      <c r="D23" s="118" t="s">
        <v>84</v>
      </c>
      <c r="E23" s="118" t="s">
        <v>85</v>
      </c>
      <c r="F23" s="118" t="s">
        <v>178</v>
      </c>
      <c r="G23" s="118" t="s">
        <v>179</v>
      </c>
      <c r="H23" s="22">
        <v>30000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30000</v>
      </c>
      <c r="S23" s="22"/>
      <c r="T23" s="22"/>
      <c r="U23" s="22"/>
      <c r="V23" s="22"/>
      <c r="W23" s="22">
        <v>30000</v>
      </c>
    </row>
    <row r="24" ht="31.4" customHeight="1" spans="1:23">
      <c r="A24" s="123" t="s">
        <v>45</v>
      </c>
      <c r="B24" s="119" t="s">
        <v>174</v>
      </c>
      <c r="C24" s="118" t="s">
        <v>175</v>
      </c>
      <c r="D24" s="118" t="s">
        <v>84</v>
      </c>
      <c r="E24" s="118" t="s">
        <v>85</v>
      </c>
      <c r="F24" s="118" t="s">
        <v>180</v>
      </c>
      <c r="G24" s="118" t="s">
        <v>181</v>
      </c>
      <c r="H24" s="22">
        <v>5000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5000</v>
      </c>
      <c r="S24" s="22"/>
      <c r="T24" s="22"/>
      <c r="U24" s="22"/>
      <c r="V24" s="22"/>
      <c r="W24" s="22">
        <v>5000</v>
      </c>
    </row>
    <row r="25" ht="31.4" customHeight="1" spans="1:23">
      <c r="A25" s="123" t="s">
        <v>45</v>
      </c>
      <c r="B25" s="119" t="s">
        <v>174</v>
      </c>
      <c r="C25" s="118" t="s">
        <v>175</v>
      </c>
      <c r="D25" s="118" t="s">
        <v>84</v>
      </c>
      <c r="E25" s="118" t="s">
        <v>85</v>
      </c>
      <c r="F25" s="118" t="s">
        <v>182</v>
      </c>
      <c r="G25" s="118" t="s">
        <v>183</v>
      </c>
      <c r="H25" s="22">
        <v>1000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1000</v>
      </c>
      <c r="S25" s="22"/>
      <c r="T25" s="22"/>
      <c r="U25" s="22"/>
      <c r="V25" s="22"/>
      <c r="W25" s="22">
        <v>1000</v>
      </c>
    </row>
    <row r="26" ht="31.4" customHeight="1" spans="1:23">
      <c r="A26" s="123" t="s">
        <v>45</v>
      </c>
      <c r="B26" s="119" t="s">
        <v>174</v>
      </c>
      <c r="C26" s="118" t="s">
        <v>175</v>
      </c>
      <c r="D26" s="118" t="s">
        <v>84</v>
      </c>
      <c r="E26" s="118" t="s">
        <v>85</v>
      </c>
      <c r="F26" s="118" t="s">
        <v>184</v>
      </c>
      <c r="G26" s="118" t="s">
        <v>185</v>
      </c>
      <c r="H26" s="22">
        <v>60000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60000</v>
      </c>
      <c r="S26" s="22"/>
      <c r="T26" s="22"/>
      <c r="U26" s="22"/>
      <c r="V26" s="22"/>
      <c r="W26" s="22">
        <v>60000</v>
      </c>
    </row>
    <row r="27" ht="31.4" customHeight="1" spans="1:23">
      <c r="A27" s="123" t="s">
        <v>45</v>
      </c>
      <c r="B27" s="119" t="s">
        <v>174</v>
      </c>
      <c r="C27" s="118" t="s">
        <v>175</v>
      </c>
      <c r="D27" s="118" t="s">
        <v>84</v>
      </c>
      <c r="E27" s="118" t="s">
        <v>85</v>
      </c>
      <c r="F27" s="118" t="s">
        <v>186</v>
      </c>
      <c r="G27" s="118" t="s">
        <v>187</v>
      </c>
      <c r="H27" s="22">
        <v>230000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230000</v>
      </c>
      <c r="S27" s="22"/>
      <c r="T27" s="22"/>
      <c r="U27" s="22"/>
      <c r="V27" s="22"/>
      <c r="W27" s="22">
        <v>230000</v>
      </c>
    </row>
    <row r="28" ht="31.4" customHeight="1" spans="1:23">
      <c r="A28" s="123" t="s">
        <v>45</v>
      </c>
      <c r="B28" s="119" t="s">
        <v>174</v>
      </c>
      <c r="C28" s="118" t="s">
        <v>175</v>
      </c>
      <c r="D28" s="118" t="s">
        <v>84</v>
      </c>
      <c r="E28" s="118" t="s">
        <v>85</v>
      </c>
      <c r="F28" s="118" t="s">
        <v>188</v>
      </c>
      <c r="G28" s="118" t="s">
        <v>189</v>
      </c>
      <c r="H28" s="22">
        <v>20000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20000</v>
      </c>
      <c r="S28" s="22"/>
      <c r="T28" s="22"/>
      <c r="U28" s="22"/>
      <c r="V28" s="22"/>
      <c r="W28" s="22">
        <v>20000</v>
      </c>
    </row>
    <row r="29" ht="31.4" customHeight="1" spans="1:23">
      <c r="A29" s="123" t="s">
        <v>45</v>
      </c>
      <c r="B29" s="119" t="s">
        <v>174</v>
      </c>
      <c r="C29" s="118" t="s">
        <v>175</v>
      </c>
      <c r="D29" s="118" t="s">
        <v>84</v>
      </c>
      <c r="E29" s="118" t="s">
        <v>85</v>
      </c>
      <c r="F29" s="118" t="s">
        <v>190</v>
      </c>
      <c r="G29" s="118" t="s">
        <v>191</v>
      </c>
      <c r="H29" s="22">
        <v>300000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300000</v>
      </c>
      <c r="S29" s="22"/>
      <c r="T29" s="22"/>
      <c r="U29" s="22"/>
      <c r="V29" s="22"/>
      <c r="W29" s="22">
        <v>300000</v>
      </c>
    </row>
    <row r="30" ht="31.4" customHeight="1" spans="1:23">
      <c r="A30" s="123" t="s">
        <v>45</v>
      </c>
      <c r="B30" s="119" t="s">
        <v>174</v>
      </c>
      <c r="C30" s="118" t="s">
        <v>175</v>
      </c>
      <c r="D30" s="118" t="s">
        <v>84</v>
      </c>
      <c r="E30" s="118" t="s">
        <v>85</v>
      </c>
      <c r="F30" s="118" t="s">
        <v>192</v>
      </c>
      <c r="G30" s="118" t="s">
        <v>193</v>
      </c>
      <c r="H30" s="22">
        <v>65000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65000</v>
      </c>
      <c r="S30" s="22"/>
      <c r="T30" s="22"/>
      <c r="U30" s="22"/>
      <c r="V30" s="22"/>
      <c r="W30" s="22">
        <v>65000</v>
      </c>
    </row>
    <row r="31" ht="31.4" customHeight="1" spans="1:23">
      <c r="A31" s="123" t="s">
        <v>45</v>
      </c>
      <c r="B31" s="119" t="s">
        <v>174</v>
      </c>
      <c r="C31" s="118" t="s">
        <v>175</v>
      </c>
      <c r="D31" s="118" t="s">
        <v>84</v>
      </c>
      <c r="E31" s="118" t="s">
        <v>85</v>
      </c>
      <c r="F31" s="118" t="s">
        <v>194</v>
      </c>
      <c r="G31" s="118" t="s">
        <v>195</v>
      </c>
      <c r="H31" s="22">
        <v>350000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350000</v>
      </c>
      <c r="S31" s="22"/>
      <c r="T31" s="22"/>
      <c r="U31" s="22"/>
      <c r="V31" s="22"/>
      <c r="W31" s="22">
        <v>350000</v>
      </c>
    </row>
    <row r="32" ht="31.4" customHeight="1" spans="1:23">
      <c r="A32" s="123" t="s">
        <v>45</v>
      </c>
      <c r="B32" s="119" t="s">
        <v>174</v>
      </c>
      <c r="C32" s="118" t="s">
        <v>175</v>
      </c>
      <c r="D32" s="118" t="s">
        <v>84</v>
      </c>
      <c r="E32" s="118" t="s">
        <v>85</v>
      </c>
      <c r="F32" s="118" t="s">
        <v>196</v>
      </c>
      <c r="G32" s="118" t="s">
        <v>197</v>
      </c>
      <c r="H32" s="22">
        <v>10000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10000</v>
      </c>
      <c r="S32" s="22"/>
      <c r="T32" s="22"/>
      <c r="U32" s="22"/>
      <c r="V32" s="22"/>
      <c r="W32" s="22">
        <v>10000</v>
      </c>
    </row>
    <row r="33" ht="31.4" customHeight="1" spans="1:23">
      <c r="A33" s="123" t="s">
        <v>45</v>
      </c>
      <c r="B33" s="119" t="s">
        <v>174</v>
      </c>
      <c r="C33" s="118" t="s">
        <v>175</v>
      </c>
      <c r="D33" s="118" t="s">
        <v>84</v>
      </c>
      <c r="E33" s="118" t="s">
        <v>85</v>
      </c>
      <c r="F33" s="118" t="s">
        <v>198</v>
      </c>
      <c r="G33" s="118" t="s">
        <v>199</v>
      </c>
      <c r="H33" s="22">
        <v>340000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340000</v>
      </c>
      <c r="S33" s="22"/>
      <c r="T33" s="22"/>
      <c r="U33" s="22"/>
      <c r="V33" s="22"/>
      <c r="W33" s="22">
        <v>340000</v>
      </c>
    </row>
    <row r="34" ht="31.4" customHeight="1" spans="1:23">
      <c r="A34" s="123" t="s">
        <v>45</v>
      </c>
      <c r="B34" s="119" t="s">
        <v>174</v>
      </c>
      <c r="C34" s="118" t="s">
        <v>175</v>
      </c>
      <c r="D34" s="118" t="s">
        <v>84</v>
      </c>
      <c r="E34" s="118" t="s">
        <v>85</v>
      </c>
      <c r="F34" s="118" t="s">
        <v>176</v>
      </c>
      <c r="G34" s="118" t="s">
        <v>177</v>
      </c>
      <c r="H34" s="22">
        <v>153000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153000</v>
      </c>
      <c r="S34" s="22"/>
      <c r="T34" s="22"/>
      <c r="U34" s="22"/>
      <c r="V34" s="22"/>
      <c r="W34" s="22">
        <v>153000</v>
      </c>
    </row>
    <row r="35" ht="31.4" customHeight="1" spans="1:23">
      <c r="A35" s="123" t="s">
        <v>45</v>
      </c>
      <c r="B35" s="119" t="s">
        <v>174</v>
      </c>
      <c r="C35" s="118" t="s">
        <v>175</v>
      </c>
      <c r="D35" s="118" t="s">
        <v>84</v>
      </c>
      <c r="E35" s="118" t="s">
        <v>85</v>
      </c>
      <c r="F35" s="118" t="s">
        <v>200</v>
      </c>
      <c r="G35" s="118" t="s">
        <v>201</v>
      </c>
      <c r="H35" s="22">
        <v>27000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27000</v>
      </c>
      <c r="S35" s="22"/>
      <c r="T35" s="22"/>
      <c r="U35" s="22"/>
      <c r="V35" s="22"/>
      <c r="W35" s="22">
        <v>27000</v>
      </c>
    </row>
    <row r="36" ht="25" customHeight="1" spans="1:23">
      <c r="A36" s="30" t="s">
        <v>92</v>
      </c>
      <c r="B36" s="31"/>
      <c r="C36" s="31"/>
      <c r="D36" s="31"/>
      <c r="E36" s="31"/>
      <c r="F36" s="31"/>
      <c r="G36" s="32"/>
      <c r="H36" s="22">
        <v>8547300</v>
      </c>
      <c r="I36" s="22">
        <v>2547300</v>
      </c>
      <c r="J36" s="22">
        <v>636825</v>
      </c>
      <c r="K36" s="22"/>
      <c r="L36" s="22">
        <v>1910475</v>
      </c>
      <c r="M36" s="22"/>
      <c r="N36" s="22"/>
      <c r="O36" s="22"/>
      <c r="P36" s="22"/>
      <c r="Q36" s="22"/>
      <c r="R36" s="22">
        <v>6000000</v>
      </c>
      <c r="S36" s="22"/>
      <c r="T36" s="22"/>
      <c r="U36" s="22"/>
      <c r="V36" s="22"/>
      <c r="W36" s="22">
        <v>6000000</v>
      </c>
    </row>
  </sheetData>
  <mergeCells count="30">
    <mergeCell ref="A2:W2"/>
    <mergeCell ref="A3:G3"/>
    <mergeCell ref="H4:W4"/>
    <mergeCell ref="I5:M5"/>
    <mergeCell ref="N5:P5"/>
    <mergeCell ref="R5:W5"/>
    <mergeCell ref="A36:G3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42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1"/>
  <sheetViews>
    <sheetView showZeros="0" workbookViewId="0">
      <selection activeCell="A10" sqref="A10:H10"/>
    </sheetView>
  </sheetViews>
  <sheetFormatPr defaultColWidth="9.14166666666667" defaultRowHeight="14.25" customHeight="1"/>
  <cols>
    <col min="1" max="23" width="9.375" customWidth="1"/>
  </cols>
  <sheetData>
    <row r="1" ht="13.5" customHeight="1" spans="1:23">
      <c r="E1" s="2"/>
      <c r="F1" s="2"/>
      <c r="G1" s="2"/>
      <c r="H1" s="2"/>
      <c r="U1" s="113"/>
      <c r="W1" s="107" t="s">
        <v>202</v>
      </c>
    </row>
    <row r="2" ht="27.75" customHeight="1" spans="1:23">
      <c r="A2" s="26" t="s">
        <v>203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1" customFormat="1" ht="25" customHeight="1" spans="1:23">
      <c r="A3" s="5" t="str">
        <f t="shared" ref="A3:B3" si="0">"单位名称："&amp;"云南省有色地质局机关后勤服务中心"</f>
        <v>单位名称：云南省有色地质局机关后勤服务中心</v>
      </c>
      <c r="B3" s="114" t="str">
        <f t="shared" si="0"/>
        <v>单位名称：云南省有色地质局机关后勤服务中心</v>
      </c>
      <c r="C3" s="114"/>
      <c r="D3" s="114"/>
      <c r="E3" s="114"/>
      <c r="F3" s="114"/>
      <c r="G3" s="114"/>
      <c r="H3" s="114"/>
      <c r="I3" s="114"/>
      <c r="J3" s="7"/>
      <c r="K3" s="7"/>
      <c r="L3" s="7"/>
      <c r="M3" s="7"/>
      <c r="N3" s="7"/>
      <c r="O3" s="7"/>
      <c r="P3" s="7"/>
      <c r="Q3" s="7"/>
      <c r="U3" s="115"/>
      <c r="W3" s="107" t="s">
        <v>117</v>
      </c>
    </row>
    <row r="4" ht="22" customHeight="1" spans="1:23">
      <c r="A4" s="8" t="s">
        <v>204</v>
      </c>
      <c r="B4" s="8" t="s">
        <v>128</v>
      </c>
      <c r="C4" s="8" t="s">
        <v>129</v>
      </c>
      <c r="D4" s="8" t="s">
        <v>205</v>
      </c>
      <c r="E4" s="9" t="s">
        <v>130</v>
      </c>
      <c r="F4" s="9" t="s">
        <v>131</v>
      </c>
      <c r="G4" s="9" t="s">
        <v>132</v>
      </c>
      <c r="H4" s="9" t="s">
        <v>133</v>
      </c>
      <c r="I4" s="68" t="s">
        <v>30</v>
      </c>
      <c r="J4" s="68" t="s">
        <v>206</v>
      </c>
      <c r="K4" s="68"/>
      <c r="L4" s="68"/>
      <c r="M4" s="68"/>
      <c r="N4" s="116" t="s">
        <v>135</v>
      </c>
      <c r="O4" s="116"/>
      <c r="P4" s="116"/>
      <c r="Q4" s="9" t="s">
        <v>36</v>
      </c>
      <c r="R4" s="10" t="s">
        <v>51</v>
      </c>
      <c r="S4" s="11"/>
      <c r="T4" s="11"/>
      <c r="U4" s="11"/>
      <c r="V4" s="11"/>
      <c r="W4" s="12"/>
    </row>
    <row r="5" ht="22" customHeight="1" spans="1:23">
      <c r="A5" s="13"/>
      <c r="B5" s="13"/>
      <c r="C5" s="13"/>
      <c r="D5" s="13"/>
      <c r="E5" s="14"/>
      <c r="F5" s="14"/>
      <c r="G5" s="14"/>
      <c r="H5" s="14"/>
      <c r="I5" s="68"/>
      <c r="J5" s="46" t="s">
        <v>33</v>
      </c>
      <c r="K5" s="46"/>
      <c r="L5" s="46" t="s">
        <v>34</v>
      </c>
      <c r="M5" s="46" t="s">
        <v>35</v>
      </c>
      <c r="N5" s="117" t="s">
        <v>33</v>
      </c>
      <c r="O5" s="117" t="s">
        <v>34</v>
      </c>
      <c r="P5" s="117" t="s">
        <v>35</v>
      </c>
      <c r="Q5" s="14"/>
      <c r="R5" s="9" t="s">
        <v>32</v>
      </c>
      <c r="S5" s="9" t="s">
        <v>43</v>
      </c>
      <c r="T5" s="9" t="s">
        <v>141</v>
      </c>
      <c r="U5" s="9" t="s">
        <v>39</v>
      </c>
      <c r="V5" s="9" t="s">
        <v>40</v>
      </c>
      <c r="W5" s="9" t="s">
        <v>41</v>
      </c>
    </row>
    <row r="6" ht="35" customHeight="1" spans="1:23">
      <c r="A6" s="16"/>
      <c r="B6" s="16"/>
      <c r="C6" s="16"/>
      <c r="D6" s="16"/>
      <c r="E6" s="17"/>
      <c r="F6" s="17"/>
      <c r="G6" s="17"/>
      <c r="H6" s="17"/>
      <c r="I6" s="68"/>
      <c r="J6" s="46" t="s">
        <v>32</v>
      </c>
      <c r="K6" s="46" t="s">
        <v>207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22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22" customHeight="1" spans="1:23">
      <c r="A8" s="118"/>
      <c r="B8" s="119"/>
      <c r="C8" s="118"/>
      <c r="D8" s="118"/>
      <c r="E8" s="118"/>
      <c r="F8" s="118"/>
      <c r="G8" s="118"/>
      <c r="H8" s="118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92"/>
      <c r="V8" s="120"/>
      <c r="W8" s="120"/>
    </row>
    <row r="9" ht="22" customHeight="1" spans="1:23">
      <c r="A9" s="118"/>
      <c r="B9" s="119"/>
      <c r="C9" s="118"/>
      <c r="D9" s="118"/>
      <c r="E9" s="118"/>
      <c r="F9" s="118"/>
      <c r="G9" s="118"/>
      <c r="H9" s="118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92"/>
      <c r="V9" s="120"/>
      <c r="W9" s="120"/>
    </row>
    <row r="10" ht="22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92"/>
      <c r="V10" s="120"/>
      <c r="W10" s="120"/>
    </row>
    <row r="11" ht="30" customHeight="1" spans="1:23">
      <c r="A11" s="112" t="s">
        <v>208</v>
      </c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</row>
  </sheetData>
  <mergeCells count="29">
    <mergeCell ref="A2:W2"/>
    <mergeCell ref="A3:I3"/>
    <mergeCell ref="J4:M4"/>
    <mergeCell ref="N4:P4"/>
    <mergeCell ref="R4:W4"/>
    <mergeCell ref="J5:K5"/>
    <mergeCell ref="A10:H10"/>
    <mergeCell ref="A11:V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6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209</v>
      </c>
    </row>
    <row r="2" ht="28.5" customHeight="1" spans="1:10">
      <c r="A2" s="44" t="s">
        <v>210</v>
      </c>
      <c r="B2" s="26"/>
      <c r="C2" s="26"/>
      <c r="D2" s="26"/>
      <c r="E2" s="26"/>
      <c r="F2" s="45"/>
      <c r="G2" s="26"/>
      <c r="H2" s="45"/>
      <c r="I2" s="45"/>
      <c r="J2" s="26"/>
    </row>
    <row r="3" ht="30" customHeight="1" spans="1:10">
      <c r="A3" s="5" t="str">
        <f>"单位名称："&amp;"云南省有色地质局机关后勤服务中心"</f>
        <v>单位名称：云南省有色地质局机关后勤服务中心</v>
      </c>
    </row>
    <row r="4" ht="27" customHeight="1" spans="1:10">
      <c r="A4" s="46" t="s">
        <v>211</v>
      </c>
      <c r="B4" s="46" t="s">
        <v>212</v>
      </c>
      <c r="C4" s="46" t="s">
        <v>213</v>
      </c>
      <c r="D4" s="46" t="s">
        <v>214</v>
      </c>
      <c r="E4" s="46" t="s">
        <v>215</v>
      </c>
      <c r="F4" s="47" t="s">
        <v>216</v>
      </c>
      <c r="G4" s="46" t="s">
        <v>217</v>
      </c>
      <c r="H4" s="47" t="s">
        <v>218</v>
      </c>
      <c r="I4" s="47" t="s">
        <v>219</v>
      </c>
      <c r="J4" s="46" t="s">
        <v>220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20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s="1" customFormat="1" ht="24" customHeight="1" spans="1:10">
      <c r="A8" s="1" t="s">
        <v>221</v>
      </c>
    </row>
  </sheetData>
  <mergeCells count="2">
    <mergeCell ref="A2:J2"/>
    <mergeCell ref="A3:H3"/>
  </mergeCells>
  <pageMargins left="0.75" right="0.75" top="1" bottom="1" header="0.5" footer="0.5"/>
  <pageSetup paperSize="9" scale="64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D18" sqref="D18"/>
    </sheetView>
  </sheetViews>
  <sheetFormatPr defaultColWidth="9.14166666666667" defaultRowHeight="14.25" customHeight="1" outlineLevelCol="5"/>
  <cols>
    <col min="1" max="1" width="23.25" customWidth="1"/>
    <col min="2" max="2" width="23.625" customWidth="1"/>
    <col min="3" max="3" width="26.875" customWidth="1"/>
    <col min="4" max="4" width="26.375" customWidth="1"/>
    <col min="5" max="5" width="26.875" customWidth="1"/>
    <col min="6" max="6" width="19" customWidth="1"/>
  </cols>
  <sheetData>
    <row r="1" ht="15.75" customHeight="1" spans="1:6">
      <c r="F1" s="107" t="s">
        <v>222</v>
      </c>
    </row>
    <row r="2" ht="28.5" customHeight="1" spans="1:6">
      <c r="A2" s="26" t="s">
        <v>223</v>
      </c>
      <c r="B2" s="26"/>
      <c r="C2" s="26"/>
      <c r="D2" s="26"/>
      <c r="E2" s="26"/>
      <c r="F2" s="26"/>
    </row>
    <row r="3" s="54" customFormat="1" ht="33" customHeight="1" spans="1:6">
      <c r="A3" s="108" t="str">
        <f>"单位名称："&amp;"云南省有色地质局机关后勤服务中心"</f>
        <v>单位名称：云南省有色地质局机关后勤服务中心</v>
      </c>
      <c r="B3" s="108"/>
      <c r="C3" s="60"/>
      <c r="D3" s="61"/>
      <c r="E3" s="61"/>
      <c r="F3" s="109" t="s">
        <v>2</v>
      </c>
    </row>
    <row r="4" ht="18.75" customHeight="1" spans="1:6">
      <c r="A4" s="9" t="s">
        <v>127</v>
      </c>
      <c r="B4" s="9" t="s">
        <v>48</v>
      </c>
      <c r="C4" s="9" t="s">
        <v>49</v>
      </c>
      <c r="D4" s="15" t="s">
        <v>224</v>
      </c>
      <c r="E4" s="68"/>
      <c r="F4" s="68"/>
    </row>
    <row r="5" ht="30" customHeight="1" spans="1:6">
      <c r="A5" s="18"/>
      <c r="B5" s="18"/>
      <c r="C5" s="18"/>
      <c r="D5" s="15" t="s">
        <v>30</v>
      </c>
      <c r="E5" s="68" t="s">
        <v>57</v>
      </c>
      <c r="F5" s="68" t="s">
        <v>58</v>
      </c>
    </row>
    <row r="6" ht="16.5" customHeight="1" spans="1:6">
      <c r="A6" s="68">
        <v>1</v>
      </c>
      <c r="B6" s="68">
        <v>2</v>
      </c>
      <c r="C6" s="68">
        <v>3</v>
      </c>
      <c r="D6" s="68">
        <v>4</v>
      </c>
      <c r="E6" s="68">
        <v>5</v>
      </c>
      <c r="F6" s="68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10" t="s">
        <v>92</v>
      </c>
      <c r="B8" s="111"/>
      <c r="C8" s="111" t="s">
        <v>92</v>
      </c>
      <c r="D8" s="22"/>
      <c r="E8" s="22"/>
      <c r="F8" s="22"/>
    </row>
    <row r="9" ht="26" customHeight="1" spans="1:6">
      <c r="A9" s="112" t="s">
        <v>225</v>
      </c>
      <c r="B9" s="112"/>
      <c r="C9" s="112"/>
      <c r="D9" s="112"/>
      <c r="E9" s="112"/>
      <c r="F9" s="112"/>
    </row>
  </sheetData>
  <mergeCells count="8">
    <mergeCell ref="A2:F2"/>
    <mergeCell ref="A3:B3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2"/>
  <sheetViews>
    <sheetView showZeros="0" workbookViewId="0">
      <selection activeCell="D23" sqref="D23:D24"/>
    </sheetView>
  </sheetViews>
  <sheetFormatPr defaultColWidth="9.14166666666667" defaultRowHeight="14.25" customHeight="1"/>
  <cols>
    <col min="1" max="1" width="29.25" style="1" customWidth="1"/>
    <col min="2" max="2" width="13" style="1" customWidth="1"/>
    <col min="3" max="3" width="28.375" style="1" customWidth="1"/>
    <col min="4" max="4" width="7.70833333333333" style="1" customWidth="1"/>
    <col min="5" max="5" width="8" style="1" customWidth="1"/>
    <col min="6" max="7" width="14.7416666666667" style="1" customWidth="1"/>
    <col min="8" max="8" width="8.625" style="1" customWidth="1"/>
    <col min="9" max="11" width="10.625" style="1" customWidth="1"/>
    <col min="12" max="12" width="12.575" style="1" customWidth="1"/>
    <col min="13" max="16" width="9.75" style="1" customWidth="1"/>
    <col min="17" max="17" width="10.425" style="1" customWidth="1"/>
    <col min="18" max="16384" width="9.14166666666667" style="1"/>
  </cols>
  <sheetData>
    <row r="1" ht="13.5" customHeight="1" spans="1:17">
      <c r="O1" s="43"/>
      <c r="P1" s="43"/>
      <c r="Q1" s="97" t="s">
        <v>226</v>
      </c>
    </row>
    <row r="2" ht="27.75" customHeight="1" spans="1:17">
      <c r="A2" s="58" t="s">
        <v>227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s="96" customFormat="1" ht="18.75" customHeight="1" spans="1:17">
      <c r="A3" s="98" t="str">
        <f>"单位名称："&amp;"云南省有色地质局机关后勤服务中心"</f>
        <v>单位名称：云南省有色地质局机关后勤服务中心</v>
      </c>
      <c r="B3" s="99"/>
      <c r="C3" s="99"/>
      <c r="D3" s="99"/>
      <c r="E3" s="99"/>
      <c r="F3" s="99"/>
      <c r="G3" s="99"/>
      <c r="H3" s="99"/>
      <c r="I3" s="99"/>
      <c r="J3" s="99"/>
      <c r="O3" s="43"/>
      <c r="P3" s="43"/>
      <c r="Q3" s="97" t="s">
        <v>117</v>
      </c>
    </row>
    <row r="4" ht="22" customHeight="1" spans="1:17">
      <c r="A4" s="9" t="s">
        <v>228</v>
      </c>
      <c r="B4" s="77" t="s">
        <v>229</v>
      </c>
      <c r="C4" s="77" t="s">
        <v>230</v>
      </c>
      <c r="D4" s="77" t="s">
        <v>231</v>
      </c>
      <c r="E4" s="77" t="s">
        <v>232</v>
      </c>
      <c r="F4" s="77" t="s">
        <v>233</v>
      </c>
      <c r="G4" s="66" t="s">
        <v>134</v>
      </c>
      <c r="H4" s="66"/>
      <c r="I4" s="66"/>
      <c r="J4" s="66"/>
      <c r="K4" s="78"/>
      <c r="L4" s="66"/>
      <c r="M4" s="66"/>
      <c r="N4" s="66"/>
      <c r="O4" s="79"/>
      <c r="P4" s="78"/>
      <c r="Q4" s="80"/>
    </row>
    <row r="5" ht="23" customHeight="1" spans="1:17">
      <c r="A5" s="14"/>
      <c r="B5" s="81"/>
      <c r="C5" s="81"/>
      <c r="D5" s="81"/>
      <c r="E5" s="81"/>
      <c r="F5" s="81"/>
      <c r="G5" s="81" t="s">
        <v>30</v>
      </c>
      <c r="H5" s="81" t="s">
        <v>33</v>
      </c>
      <c r="I5" s="81" t="s">
        <v>234</v>
      </c>
      <c r="J5" s="81" t="s">
        <v>235</v>
      </c>
      <c r="K5" s="82" t="s">
        <v>236</v>
      </c>
      <c r="L5" s="83" t="s">
        <v>237</v>
      </c>
      <c r="M5" s="83"/>
      <c r="N5" s="83"/>
      <c r="O5" s="84"/>
      <c r="P5" s="85"/>
      <c r="Q5" s="86"/>
    </row>
    <row r="6" ht="46" customHeight="1" spans="1:17">
      <c r="A6" s="17"/>
      <c r="B6" s="86"/>
      <c r="C6" s="86"/>
      <c r="D6" s="86"/>
      <c r="E6" s="86"/>
      <c r="F6" s="86"/>
      <c r="G6" s="86"/>
      <c r="H6" s="86" t="s">
        <v>32</v>
      </c>
      <c r="I6" s="86"/>
      <c r="J6" s="86"/>
      <c r="K6" s="87"/>
      <c r="L6" s="86" t="s">
        <v>32</v>
      </c>
      <c r="M6" s="86" t="s">
        <v>43</v>
      </c>
      <c r="N6" s="86" t="s">
        <v>141</v>
      </c>
      <c r="O6" s="88" t="s">
        <v>39</v>
      </c>
      <c r="P6" s="87" t="s">
        <v>40</v>
      </c>
      <c r="Q6" s="86" t="s">
        <v>41</v>
      </c>
    </row>
    <row r="7" ht="15" customHeight="1" spans="1:17">
      <c r="A7" s="18">
        <v>1</v>
      </c>
      <c r="B7" s="100">
        <v>2</v>
      </c>
      <c r="C7" s="100">
        <v>3</v>
      </c>
      <c r="D7" s="100">
        <v>4</v>
      </c>
      <c r="E7" s="100">
        <v>5</v>
      </c>
      <c r="F7" s="100">
        <v>6</v>
      </c>
      <c r="G7" s="101">
        <v>7</v>
      </c>
      <c r="H7" s="101">
        <v>8</v>
      </c>
      <c r="I7" s="101">
        <v>9</v>
      </c>
      <c r="J7" s="101">
        <v>10</v>
      </c>
      <c r="K7" s="101">
        <v>11</v>
      </c>
      <c r="L7" s="101">
        <v>12</v>
      </c>
      <c r="M7" s="101">
        <v>13</v>
      </c>
      <c r="N7" s="101">
        <v>14</v>
      </c>
      <c r="O7" s="101">
        <v>15</v>
      </c>
      <c r="P7" s="101">
        <v>16</v>
      </c>
      <c r="Q7" s="101">
        <v>17</v>
      </c>
    </row>
    <row r="8" ht="21" customHeight="1" spans="1:17">
      <c r="A8" s="89" t="s">
        <v>45</v>
      </c>
      <c r="B8" s="90"/>
      <c r="C8" s="90"/>
      <c r="D8" s="90"/>
      <c r="E8" s="102"/>
      <c r="F8" s="103">
        <v>327000</v>
      </c>
      <c r="G8" s="103">
        <v>327000</v>
      </c>
      <c r="H8" s="103"/>
      <c r="I8" s="103"/>
      <c r="J8" s="103"/>
      <c r="K8" s="103"/>
      <c r="L8" s="103">
        <v>327000</v>
      </c>
      <c r="M8" s="103"/>
      <c r="N8" s="103"/>
      <c r="O8" s="103"/>
      <c r="P8" s="103"/>
      <c r="Q8" s="103">
        <v>327000</v>
      </c>
    </row>
    <row r="9" ht="21" customHeight="1" spans="1:17">
      <c r="A9" s="104" t="s">
        <v>175</v>
      </c>
      <c r="B9" s="90" t="s">
        <v>238</v>
      </c>
      <c r="C9" s="90" t="s">
        <v>239</v>
      </c>
      <c r="D9" s="105" t="s">
        <v>240</v>
      </c>
      <c r="E9" s="106">
        <v>1</v>
      </c>
      <c r="F9" s="103">
        <v>3000</v>
      </c>
      <c r="G9" s="103">
        <v>3000</v>
      </c>
      <c r="H9" s="103"/>
      <c r="I9" s="103"/>
      <c r="J9" s="103"/>
      <c r="K9" s="103"/>
      <c r="L9" s="103">
        <v>3000</v>
      </c>
      <c r="M9" s="103"/>
      <c r="N9" s="103"/>
      <c r="O9" s="103"/>
      <c r="P9" s="103"/>
      <c r="Q9" s="103">
        <v>3000</v>
      </c>
    </row>
    <row r="10" ht="21" customHeight="1" spans="1:17">
      <c r="A10" s="104" t="s">
        <v>175</v>
      </c>
      <c r="B10" s="90" t="s">
        <v>241</v>
      </c>
      <c r="C10" s="90" t="s">
        <v>242</v>
      </c>
      <c r="D10" s="105" t="s">
        <v>240</v>
      </c>
      <c r="E10" s="106">
        <v>4</v>
      </c>
      <c r="F10" s="103">
        <v>24000</v>
      </c>
      <c r="G10" s="103">
        <v>24000</v>
      </c>
      <c r="H10" s="103"/>
      <c r="I10" s="103"/>
      <c r="J10" s="103"/>
      <c r="K10" s="103"/>
      <c r="L10" s="103">
        <v>24000</v>
      </c>
      <c r="M10" s="103"/>
      <c r="N10" s="103"/>
      <c r="O10" s="103"/>
      <c r="P10" s="103"/>
      <c r="Q10" s="103">
        <v>24000</v>
      </c>
    </row>
    <row r="11" ht="21" customHeight="1" spans="1:17">
      <c r="A11" s="104" t="s">
        <v>175</v>
      </c>
      <c r="B11" s="90" t="s">
        <v>243</v>
      </c>
      <c r="C11" s="90" t="s">
        <v>244</v>
      </c>
      <c r="D11" s="105" t="s">
        <v>245</v>
      </c>
      <c r="E11" s="106">
        <v>1</v>
      </c>
      <c r="F11" s="103">
        <v>300000</v>
      </c>
      <c r="G11" s="103">
        <v>300000</v>
      </c>
      <c r="H11" s="103"/>
      <c r="I11" s="103"/>
      <c r="J11" s="103"/>
      <c r="K11" s="103"/>
      <c r="L11" s="103">
        <v>300000</v>
      </c>
      <c r="M11" s="103"/>
      <c r="N11" s="103"/>
      <c r="O11" s="103"/>
      <c r="P11" s="103"/>
      <c r="Q11" s="103">
        <v>300000</v>
      </c>
    </row>
    <row r="12" ht="21" customHeight="1" spans="1:17">
      <c r="A12" s="93" t="s">
        <v>92</v>
      </c>
      <c r="B12" s="94"/>
      <c r="C12" s="94"/>
      <c r="D12" s="94"/>
      <c r="E12" s="102"/>
      <c r="F12" s="103">
        <v>327000</v>
      </c>
      <c r="G12" s="103">
        <v>327000</v>
      </c>
      <c r="H12" s="103"/>
      <c r="I12" s="103"/>
      <c r="J12" s="103"/>
      <c r="K12" s="103"/>
      <c r="L12" s="103">
        <v>327000</v>
      </c>
      <c r="M12" s="103"/>
      <c r="N12" s="103"/>
      <c r="O12" s="103"/>
      <c r="P12" s="103"/>
      <c r="Q12" s="103">
        <v>327000</v>
      </c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tabSelected="1" workbookViewId="0">
      <selection activeCell="E16" sqref="E16"/>
    </sheetView>
  </sheetViews>
  <sheetFormatPr defaultColWidth="9.14166666666667" defaultRowHeight="14.25" customHeight="1"/>
  <cols>
    <col min="1" max="14" width="11.375" customWidth="1"/>
  </cols>
  <sheetData>
    <row r="1" ht="13.5" customHeight="1" spans="1:14">
      <c r="A1" s="71"/>
      <c r="B1" s="71"/>
      <c r="C1" s="71"/>
      <c r="D1" s="71"/>
      <c r="E1" s="71"/>
      <c r="F1" s="71"/>
      <c r="G1" s="71"/>
      <c r="H1" s="72"/>
      <c r="I1" s="71"/>
      <c r="J1" s="71"/>
      <c r="K1" s="71"/>
      <c r="L1" s="43"/>
      <c r="M1" s="57"/>
      <c r="N1" s="73" t="s">
        <v>246</v>
      </c>
    </row>
    <row r="2" ht="27.75" customHeight="1" spans="1:14">
      <c r="A2" s="58" t="s">
        <v>247</v>
      </c>
      <c r="B2" s="59"/>
      <c r="C2" s="59"/>
      <c r="D2" s="59"/>
      <c r="E2" s="59"/>
      <c r="F2" s="59"/>
      <c r="G2" s="59"/>
      <c r="H2" s="74"/>
      <c r="I2" s="59"/>
      <c r="J2" s="59"/>
      <c r="K2" s="59"/>
      <c r="L2" s="45"/>
      <c r="M2" s="74"/>
      <c r="N2" s="59"/>
    </row>
    <row r="3" s="54" customFormat="1" ht="18.75" customHeight="1" spans="1:14">
      <c r="A3" s="60" t="str">
        <f>"单位名称："&amp;"云南省有色地质局机关后勤服务中心"</f>
        <v>单位名称：云南省有色地质局机关后勤服务中心</v>
      </c>
      <c r="B3" s="60"/>
      <c r="C3" s="60"/>
      <c r="D3" s="60"/>
      <c r="E3" s="60"/>
      <c r="F3" s="61"/>
      <c r="G3" s="61"/>
      <c r="H3" s="75"/>
      <c r="I3" s="61"/>
      <c r="J3" s="61"/>
      <c r="K3" s="61"/>
      <c r="L3" s="76"/>
      <c r="M3" s="64"/>
      <c r="N3" s="62" t="s">
        <v>117</v>
      </c>
    </row>
    <row r="4" ht="15.75" customHeight="1" spans="1:14">
      <c r="A4" s="9" t="s">
        <v>228</v>
      </c>
      <c r="B4" s="77" t="s">
        <v>248</v>
      </c>
      <c r="C4" s="77" t="s">
        <v>249</v>
      </c>
      <c r="D4" s="66" t="s">
        <v>134</v>
      </c>
      <c r="E4" s="66"/>
      <c r="F4" s="66"/>
      <c r="G4" s="66"/>
      <c r="H4" s="78"/>
      <c r="I4" s="66"/>
      <c r="J4" s="66"/>
      <c r="K4" s="66"/>
      <c r="L4" s="79"/>
      <c r="M4" s="78"/>
      <c r="N4" s="80"/>
    </row>
    <row r="5" ht="17.25" customHeight="1" spans="1:14">
      <c r="A5" s="14"/>
      <c r="B5" s="81"/>
      <c r="C5" s="81"/>
      <c r="D5" s="81" t="s">
        <v>30</v>
      </c>
      <c r="E5" s="81" t="s">
        <v>33</v>
      </c>
      <c r="F5" s="81" t="s">
        <v>234</v>
      </c>
      <c r="G5" s="81" t="s">
        <v>235</v>
      </c>
      <c r="H5" s="82" t="s">
        <v>236</v>
      </c>
      <c r="I5" s="83" t="s">
        <v>237</v>
      </c>
      <c r="J5" s="83"/>
      <c r="K5" s="83"/>
      <c r="L5" s="84"/>
      <c r="M5" s="85"/>
      <c r="N5" s="86"/>
    </row>
    <row r="6" ht="54" customHeight="1" spans="1:14">
      <c r="A6" s="17"/>
      <c r="B6" s="86"/>
      <c r="C6" s="86"/>
      <c r="D6" s="86"/>
      <c r="E6" s="86"/>
      <c r="F6" s="86"/>
      <c r="G6" s="86"/>
      <c r="H6" s="87"/>
      <c r="I6" s="86" t="s">
        <v>32</v>
      </c>
      <c r="J6" s="86" t="s">
        <v>43</v>
      </c>
      <c r="K6" s="86" t="s">
        <v>141</v>
      </c>
      <c r="L6" s="88" t="s">
        <v>39</v>
      </c>
      <c r="M6" s="87" t="s">
        <v>40</v>
      </c>
      <c r="N6" s="86" t="s">
        <v>41</v>
      </c>
    </row>
    <row r="7" ht="15" customHeight="1" spans="1:14">
      <c r="A7" s="17">
        <v>1</v>
      </c>
      <c r="B7" s="86">
        <v>2</v>
      </c>
      <c r="C7" s="86">
        <v>3</v>
      </c>
      <c r="D7" s="87">
        <v>4</v>
      </c>
      <c r="E7" s="87">
        <v>5</v>
      </c>
      <c r="F7" s="87">
        <v>6</v>
      </c>
      <c r="G7" s="87">
        <v>7</v>
      </c>
      <c r="H7" s="87">
        <v>8</v>
      </c>
      <c r="I7" s="87">
        <v>9</v>
      </c>
      <c r="J7" s="87">
        <v>10</v>
      </c>
      <c r="K7" s="87">
        <v>11</v>
      </c>
      <c r="L7" s="87">
        <v>12</v>
      </c>
      <c r="M7" s="87">
        <v>13</v>
      </c>
      <c r="N7" s="87">
        <v>14</v>
      </c>
    </row>
    <row r="8" ht="21" customHeight="1" spans="1:14">
      <c r="A8" s="89"/>
      <c r="B8" s="90"/>
      <c r="C8" s="90"/>
      <c r="D8" s="91"/>
      <c r="E8" s="91"/>
      <c r="F8" s="91"/>
      <c r="G8" s="91"/>
      <c r="H8" s="91"/>
      <c r="I8" s="91"/>
      <c r="J8" s="91"/>
      <c r="K8" s="91"/>
      <c r="L8" s="92"/>
      <c r="M8" s="91"/>
      <c r="N8" s="91"/>
    </row>
    <row r="9" ht="21" customHeight="1" spans="1:14">
      <c r="A9" s="89"/>
      <c r="B9" s="90"/>
      <c r="C9" s="90"/>
      <c r="D9" s="91"/>
      <c r="E9" s="91"/>
      <c r="F9" s="91"/>
      <c r="G9" s="91"/>
      <c r="H9" s="91"/>
      <c r="I9" s="91"/>
      <c r="J9" s="91"/>
      <c r="K9" s="91"/>
      <c r="L9" s="92"/>
      <c r="M9" s="91"/>
      <c r="N9" s="91"/>
    </row>
    <row r="10" ht="21" customHeight="1" spans="1:14">
      <c r="A10" s="93" t="s">
        <v>92</v>
      </c>
      <c r="B10" s="94"/>
      <c r="C10" s="95"/>
      <c r="D10" s="91"/>
      <c r="E10" s="91"/>
      <c r="F10" s="91"/>
      <c r="G10" s="91"/>
      <c r="H10" s="91"/>
      <c r="I10" s="91"/>
      <c r="J10" s="91"/>
      <c r="K10" s="91"/>
      <c r="L10" s="92"/>
      <c r="M10" s="91"/>
      <c r="N10" s="91"/>
    </row>
    <row r="11" ht="30" customHeight="1" spans="1:14">
      <c r="A11" s="1" t="s">
        <v>250</v>
      </c>
    </row>
  </sheetData>
  <mergeCells count="13">
    <mergeCell ref="A2:N2"/>
    <mergeCell ref="A3:E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83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workbookViewId="0">
      <selection activeCell="B9" sqref="B9"/>
    </sheetView>
  </sheetViews>
  <sheetFormatPr defaultColWidth="9.14166666666667" defaultRowHeight="14.25" customHeight="1"/>
  <cols>
    <col min="1" max="1" width="18" customWidth="1"/>
    <col min="2" max="3" width="9.375" style="55" customWidth="1"/>
    <col min="4" max="4" width="7.625" style="55" customWidth="1"/>
    <col min="5" max="24" width="9.375" style="55" customWidth="1"/>
  </cols>
  <sheetData>
    <row r="1" ht="13.5" customHeight="1" spans="1:24">
      <c r="D1" s="56"/>
      <c r="W1" s="57"/>
      <c r="X1" s="57" t="s">
        <v>251</v>
      </c>
    </row>
    <row r="2" ht="27.75" customHeight="1" spans="1:24">
      <c r="A2" s="58" t="s">
        <v>252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="54" customFormat="1" ht="26" customHeight="1" spans="1:24">
      <c r="A3" s="60" t="str">
        <f>"单位名称："&amp;"云南省有色地质局机关后勤服务中心"</f>
        <v>单位名称：云南省有色地质局机关后勤服务中心</v>
      </c>
      <c r="B3" s="61"/>
      <c r="C3" s="61"/>
      <c r="D3" s="62"/>
      <c r="E3" s="61"/>
      <c r="F3" s="61"/>
      <c r="G3" s="61"/>
      <c r="H3" s="61"/>
      <c r="I3" s="61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4"/>
      <c r="X3" s="64" t="s">
        <v>117</v>
      </c>
    </row>
    <row r="4" ht="19.5" customHeight="1" spans="1:24">
      <c r="A4" s="15" t="s">
        <v>253</v>
      </c>
      <c r="B4" s="65" t="s">
        <v>134</v>
      </c>
      <c r="C4" s="66"/>
      <c r="D4" s="66"/>
      <c r="E4" s="46" t="s">
        <v>254</v>
      </c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</row>
    <row r="5" ht="40.5" customHeight="1" spans="1:24">
      <c r="A5" s="18"/>
      <c r="B5" s="14" t="s">
        <v>30</v>
      </c>
      <c r="C5" s="9" t="s">
        <v>33</v>
      </c>
      <c r="D5" s="67" t="s">
        <v>255</v>
      </c>
      <c r="E5" s="46" t="s">
        <v>256</v>
      </c>
      <c r="F5" s="46" t="s">
        <v>257</v>
      </c>
      <c r="G5" s="46" t="s">
        <v>258</v>
      </c>
      <c r="H5" s="46" t="s">
        <v>259</v>
      </c>
      <c r="I5" s="46" t="s">
        <v>260</v>
      </c>
      <c r="J5" s="46" t="s">
        <v>261</v>
      </c>
      <c r="K5" s="46" t="s">
        <v>262</v>
      </c>
      <c r="L5" s="46" t="s">
        <v>263</v>
      </c>
      <c r="M5" s="46" t="s">
        <v>264</v>
      </c>
      <c r="N5" s="46" t="s">
        <v>265</v>
      </c>
      <c r="O5" s="46" t="s">
        <v>266</v>
      </c>
      <c r="P5" s="46" t="s">
        <v>267</v>
      </c>
      <c r="Q5" s="46" t="s">
        <v>268</v>
      </c>
      <c r="R5" s="46" t="s">
        <v>269</v>
      </c>
      <c r="S5" s="46" t="s">
        <v>270</v>
      </c>
      <c r="T5" s="46" t="s">
        <v>271</v>
      </c>
      <c r="U5" s="46" t="s">
        <v>272</v>
      </c>
      <c r="V5" s="46" t="s">
        <v>273</v>
      </c>
      <c r="W5" s="46" t="s">
        <v>274</v>
      </c>
      <c r="X5" s="46" t="s">
        <v>275</v>
      </c>
    </row>
    <row r="6" ht="19.5" customHeight="1" spans="1:24">
      <c r="A6" s="68">
        <v>1</v>
      </c>
      <c r="B6" s="46">
        <v>2</v>
      </c>
      <c r="C6" s="46">
        <v>3</v>
      </c>
      <c r="D6" s="65">
        <v>4</v>
      </c>
      <c r="E6" s="46">
        <v>5</v>
      </c>
      <c r="F6" s="46">
        <v>6</v>
      </c>
      <c r="G6" s="46">
        <v>7</v>
      </c>
      <c r="H6" s="65">
        <v>8</v>
      </c>
      <c r="I6" s="46">
        <v>9</v>
      </c>
      <c r="J6" s="46">
        <v>10</v>
      </c>
      <c r="K6" s="46">
        <v>11</v>
      </c>
      <c r="L6" s="65">
        <v>12</v>
      </c>
      <c r="M6" s="46">
        <v>13</v>
      </c>
      <c r="N6" s="46">
        <v>14</v>
      </c>
      <c r="O6" s="46">
        <v>15</v>
      </c>
      <c r="P6" s="65">
        <v>16</v>
      </c>
      <c r="Q6" s="46">
        <v>17</v>
      </c>
      <c r="R6" s="46">
        <v>18</v>
      </c>
      <c r="S6" s="46">
        <v>19</v>
      </c>
      <c r="T6" s="65">
        <v>20</v>
      </c>
      <c r="U6" s="65">
        <v>21</v>
      </c>
      <c r="V6" s="65">
        <v>22</v>
      </c>
      <c r="W6" s="46">
        <v>23</v>
      </c>
      <c r="X6" s="46">
        <v>24</v>
      </c>
    </row>
    <row r="7" ht="28.4" customHeight="1" spans="1:24">
      <c r="A7" s="2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70"/>
      <c r="X7" s="69"/>
    </row>
    <row r="8" ht="29.9" customHeight="1" spans="1:24">
      <c r="A8" s="2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70"/>
      <c r="X8" s="69"/>
    </row>
    <row r="9" ht="25" customHeight="1" spans="1:24">
      <c r="A9" s="1" t="s">
        <v>276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57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J5" sqref="J5"/>
    </sheetView>
  </sheetViews>
  <sheetFormatPr defaultColWidth="9.14166666666667" defaultRowHeight="12" customHeight="1" outlineLevelRow="7"/>
  <cols>
    <col min="1" max="1" width="28.9583333333333" customWidth="1"/>
    <col min="2" max="2" width="19.5" customWidth="1"/>
    <col min="3" max="3" width="16.3166666666667" customWidth="1"/>
    <col min="4" max="4" width="15.6" customWidth="1"/>
    <col min="5" max="5" width="16" customWidth="1"/>
    <col min="6" max="6" width="11.2833333333333" customWidth="1"/>
    <col min="7" max="7" width="14.8833333333333" customWidth="1"/>
    <col min="8" max="8" width="10.8833333333333" customWidth="1"/>
    <col min="9" max="9" width="10.5" customWidth="1"/>
    <col min="10" max="10" width="30.625" customWidth="1"/>
  </cols>
  <sheetData>
    <row r="1" customHeight="1" spans="1:10">
      <c r="J1" s="43" t="s">
        <v>277</v>
      </c>
    </row>
    <row r="2" ht="28.5" customHeight="1" spans="1:10">
      <c r="A2" s="44" t="s">
        <v>278</v>
      </c>
      <c r="B2" s="26"/>
      <c r="C2" s="26"/>
      <c r="D2" s="26"/>
      <c r="E2" s="26"/>
      <c r="F2" s="45"/>
      <c r="G2" s="26"/>
      <c r="H2" s="45"/>
      <c r="I2" s="45"/>
      <c r="J2" s="26"/>
    </row>
    <row r="3" s="1" customFormat="1" ht="24" customHeight="1" spans="1:10">
      <c r="A3" s="5" t="str">
        <f>"单位名称："&amp;"云南省有色地质局机关后勤服务中心"</f>
        <v>单位名称：云南省有色地质局机关后勤服务中心</v>
      </c>
    </row>
    <row r="4" ht="44.25" customHeight="1" spans="1:10">
      <c r="A4" s="46" t="s">
        <v>211</v>
      </c>
      <c r="B4" s="46" t="s">
        <v>212</v>
      </c>
      <c r="C4" s="46" t="s">
        <v>213</v>
      </c>
      <c r="D4" s="46" t="s">
        <v>214</v>
      </c>
      <c r="E4" s="46" t="s">
        <v>215</v>
      </c>
      <c r="F4" s="47" t="s">
        <v>216</v>
      </c>
      <c r="G4" s="46" t="s">
        <v>217</v>
      </c>
      <c r="H4" s="47" t="s">
        <v>218</v>
      </c>
      <c r="I4" s="47" t="s">
        <v>219</v>
      </c>
      <c r="J4" s="46" t="s">
        <v>220</v>
      </c>
    </row>
    <row r="5" ht="20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39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39" customHeight="1" spans="1:10">
      <c r="A8" s="1" t="s">
        <v>279</v>
      </c>
    </row>
  </sheetData>
  <mergeCells count="2">
    <mergeCell ref="A2:J2"/>
    <mergeCell ref="A3:H3"/>
  </mergeCells>
  <pageMargins left="0.75" right="0.75" top="1" bottom="1" header="0.5" footer="0.5"/>
  <pageSetup paperSize="9" scale="76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11"/>
  <sheetViews>
    <sheetView showZeros="0" workbookViewId="0">
      <selection activeCell="H13" sqref="H13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21.75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280</v>
      </c>
    </row>
    <row r="2" ht="30.65" customHeight="1" spans="1:8">
      <c r="A2" s="35" t="s">
        <v>281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"单位名称："&amp;"云南省有色地质局机关后勤服务中心"</f>
        <v>单位名称：云南省有色地质局机关后勤服务中心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282</v>
      </c>
      <c r="C4" s="36" t="s">
        <v>283</v>
      </c>
      <c r="D4" s="36" t="s">
        <v>284</v>
      </c>
      <c r="E4" s="36" t="s">
        <v>285</v>
      </c>
      <c r="F4" s="36" t="s">
        <v>286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232</v>
      </c>
      <c r="G5" s="36" t="s">
        <v>287</v>
      </c>
      <c r="H5" s="36" t="s">
        <v>288</v>
      </c>
    </row>
    <row r="6" ht="18.75" customHeight="1" spans="1:8">
      <c r="A6" s="37" t="s">
        <v>109</v>
      </c>
      <c r="B6" s="37" t="s">
        <v>110</v>
      </c>
      <c r="C6" s="37" t="s">
        <v>111</v>
      </c>
      <c r="D6" s="37" t="s">
        <v>112</v>
      </c>
      <c r="E6" s="37" t="s">
        <v>113</v>
      </c>
      <c r="F6" s="37" t="s">
        <v>114</v>
      </c>
      <c r="G6" s="37" t="s">
        <v>289</v>
      </c>
      <c r="H6" s="37" t="s">
        <v>290</v>
      </c>
    </row>
    <row r="7" ht="29.9" customHeight="1" spans="1:8">
      <c r="A7" s="38" t="s">
        <v>45</v>
      </c>
      <c r="B7" s="38" t="s">
        <v>291</v>
      </c>
      <c r="C7" s="38" t="s">
        <v>242</v>
      </c>
      <c r="D7" s="38" t="s">
        <v>241</v>
      </c>
      <c r="E7" s="36" t="s">
        <v>240</v>
      </c>
      <c r="F7" s="39">
        <v>4</v>
      </c>
      <c r="G7" s="40">
        <v>6000</v>
      </c>
      <c r="H7" s="40">
        <v>24000</v>
      </c>
    </row>
    <row r="8" ht="29.9" customHeight="1" spans="1:8">
      <c r="A8" s="38" t="s">
        <v>45</v>
      </c>
      <c r="B8" s="38" t="s">
        <v>291</v>
      </c>
      <c r="C8" s="38" t="s">
        <v>239</v>
      </c>
      <c r="D8" s="38" t="s">
        <v>238</v>
      </c>
      <c r="E8" s="36" t="s">
        <v>240</v>
      </c>
      <c r="F8" s="39">
        <v>1</v>
      </c>
      <c r="G8" s="40">
        <v>3000</v>
      </c>
      <c r="H8" s="40">
        <v>3000</v>
      </c>
    </row>
    <row r="9" ht="20.15" customHeight="1" spans="1:8">
      <c r="A9" s="36" t="s">
        <v>30</v>
      </c>
      <c r="B9" s="36"/>
      <c r="C9" s="36"/>
      <c r="D9" s="36"/>
      <c r="E9" s="36"/>
      <c r="F9" s="39">
        <v>5</v>
      </c>
      <c r="G9" s="40"/>
      <c r="H9" s="40">
        <v>27000</v>
      </c>
    </row>
    <row r="10" ht="19.5" customHeight="1" spans="1:8">
      <c r="A10" s="38" t="s">
        <v>292</v>
      </c>
      <c r="B10" s="38"/>
      <c r="C10" s="38"/>
      <c r="D10" s="38"/>
      <c r="E10" s="38"/>
      <c r="F10" s="41"/>
      <c r="G10" s="42"/>
      <c r="H10" s="42"/>
    </row>
    <row r="11" ht="30" customHeight="1"/>
  </sheetData>
  <mergeCells count="9">
    <mergeCell ref="A2:H2"/>
    <mergeCell ref="F4:H4"/>
    <mergeCell ref="A9:E9"/>
    <mergeCell ref="A10:H10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7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F23" sqref="F23"/>
    </sheetView>
  </sheetViews>
  <sheetFormatPr defaultColWidth="9.14166666666667" defaultRowHeight="14.25" customHeight="1"/>
  <cols>
    <col min="1" max="1" width="13.375" customWidth="1"/>
    <col min="2" max="2" width="12" customWidth="1"/>
    <col min="3" max="3" width="13.625" customWidth="1"/>
    <col min="4" max="5" width="14.25" customWidth="1"/>
    <col min="6" max="6" width="15.5" customWidth="1"/>
    <col min="7" max="7" width="13.375" customWidth="1"/>
    <col min="8" max="8" width="11.125" customWidth="1"/>
    <col min="9" max="9" width="8.625" customWidth="1"/>
    <col min="10" max="10" width="11.625" customWidth="1"/>
    <col min="11" max="11" width="12.875" customWidth="1"/>
  </cols>
  <sheetData>
    <row r="1" ht="13.5" customHeight="1" spans="1:11">
      <c r="D1" s="2"/>
      <c r="E1" s="2"/>
      <c r="F1" s="2"/>
      <c r="G1" s="2"/>
      <c r="K1" s="3" t="s">
        <v>293</v>
      </c>
    </row>
    <row r="2" ht="27.75" customHeight="1" spans="1:11">
      <c r="A2" s="26" t="s">
        <v>294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="1" customFormat="1" ht="29" customHeight="1" spans="1:11">
      <c r="A3" s="5" t="str">
        <f>"单位名称："&amp;"云南省有色地质局机关后勤服务中心"</f>
        <v>单位名称：云南省有色地质局机关后勤服务中心</v>
      </c>
      <c r="B3" s="6"/>
      <c r="C3" s="6"/>
      <c r="D3" s="6"/>
      <c r="E3" s="6"/>
      <c r="F3" s="6"/>
      <c r="G3" s="6"/>
      <c r="H3" s="7"/>
      <c r="I3" s="7"/>
      <c r="J3" s="7"/>
      <c r="K3" s="3" t="s">
        <v>117</v>
      </c>
    </row>
    <row r="4" ht="21.75" customHeight="1" spans="1:11">
      <c r="A4" s="8" t="s">
        <v>204</v>
      </c>
      <c r="B4" s="8" t="s">
        <v>129</v>
      </c>
      <c r="C4" s="8" t="s">
        <v>205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30</v>
      </c>
      <c r="I4" s="10" t="s">
        <v>295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33" customHeight="1" spans="1:11">
      <c r="A11" s="1" t="s">
        <v>296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94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1"/>
  <sheetViews>
    <sheetView showZeros="0" workbookViewId="0">
      <selection activeCell="I17" sqref="I17"/>
    </sheetView>
  </sheetViews>
  <sheetFormatPr defaultColWidth="9.14166666666667" defaultRowHeight="14.25" customHeight="1" outlineLevelCol="6"/>
  <cols>
    <col min="1" max="1" width="26.75" customWidth="1"/>
    <col min="2" max="2" width="19.75" customWidth="1"/>
    <col min="3" max="3" width="28.875" customWidth="1"/>
    <col min="4" max="4" width="17.0333333333333" customWidth="1"/>
    <col min="5" max="7" width="22" customWidth="1"/>
  </cols>
  <sheetData>
    <row r="1" ht="13.5" customHeight="1" spans="1:7">
      <c r="D1" s="2"/>
      <c r="G1" s="3" t="s">
        <v>297</v>
      </c>
    </row>
    <row r="2" ht="27.75" customHeight="1" spans="1:7">
      <c r="A2" s="4" t="s">
        <v>298</v>
      </c>
      <c r="B2" s="4"/>
      <c r="C2" s="4"/>
      <c r="D2" s="4"/>
      <c r="E2" s="4"/>
      <c r="F2" s="4"/>
      <c r="G2" s="4"/>
    </row>
    <row r="3" s="1" customFormat="1" ht="33" customHeight="1" spans="1:7">
      <c r="A3" s="5" t="str">
        <f>"单位名称："&amp;"云南省有色地质局机关后勤服务中心"</f>
        <v>单位名称：云南省有色地质局机关后勤服务中心</v>
      </c>
      <c r="B3" s="6"/>
      <c r="C3" s="6"/>
      <c r="D3" s="6"/>
      <c r="E3" s="7"/>
      <c r="F3" s="7"/>
      <c r="G3" s="3" t="s">
        <v>117</v>
      </c>
    </row>
    <row r="4" ht="21.75" customHeight="1" spans="1:7">
      <c r="A4" s="8" t="s">
        <v>205</v>
      </c>
      <c r="B4" s="8" t="s">
        <v>204</v>
      </c>
      <c r="C4" s="8" t="s">
        <v>129</v>
      </c>
      <c r="D4" s="9" t="s">
        <v>299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300</v>
      </c>
      <c r="F5" s="9" t="s">
        <v>301</v>
      </c>
      <c r="G5" s="9" t="s">
        <v>302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0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303</v>
      </c>
      <c r="C10" s="24"/>
      <c r="D10" s="25"/>
      <c r="E10" s="22"/>
      <c r="F10" s="22"/>
      <c r="G10" s="22"/>
    </row>
    <row r="11" ht="30" customHeight="1" spans="1:7">
      <c r="A11" s="1" t="s">
        <v>304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2026-02-05T01:50:00Z</dcterms:created>
  <dcterms:modified xsi:type="dcterms:W3CDTF">2026-02-12T06:52:45Z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D323B415A2C64FBCA5AD01DEE63B13F4_13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