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<sst xmlns="http://schemas.openxmlformats.org/spreadsheetml/2006/main" count="544" uniqueCount="276">
  <si>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</si>
  <si>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</si>
  <si>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</si>
  <si>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</si>
  <si>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</si>
  <si>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</si>
  <si>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</si>
  <si>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</si>
  <si>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</si>
  <si>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</si>
  <si>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</si>
  <si>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</si>
  <si>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</si>
  <si>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</si>
  <si>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</si>
  <si>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</si>
  <si>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</si>
  <si>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</si>
  <si>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</si>
  <si>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</si>
  <si>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</si>
  <si>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</si>
  <si>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</si>
  <si>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</si>
  <si>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</si>
  <si>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</si>
  <si>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</si>
  <si>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</si>
  <si>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</si>
  <si>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</si>
  <si>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</si>
  <si>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</si>
  <si>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</si>
  <si>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</si>
  <si>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</si>
  <si>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</si>
  <si>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</si>
  <si>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</si>
  <si>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</si>
  <si>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</si>
  <si>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</si>
  <si>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</si>
  <si>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</si>
  <si>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</si>
  <si>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411016</t>
  </si>
  <si>
    <t>云南省有色地质局勘测设计院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</si>
  <si>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</si>
  <si>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</si>
  <si>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</si>
  <si>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</si>
  <si>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</si>
  <si>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</si>
  <si>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</si>
  <si>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</si>
  <si>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</si>
  <si>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</si>
  <si>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</si>
  <si>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</si>
  <si>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</si>
  <si>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</si>
  <si>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</si>
  <si>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</si>
  <si>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</si>
  <si>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</si>
  <si>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</si>
  <si>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</si>
  <si>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</si>
  <si>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</si>
  <si>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</si>
  <si>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</si>
  <si>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</si>
  <si>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</si>
  <si>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</si>
  <si>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</si>
  <si>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</si>
  <si>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215</t>
  </si>
  <si>
    <t>资源勘探工业信息等支出</t>
  </si>
  <si>
    <t>21501</t>
  </si>
  <si>
    <t>资源勘探开发</t>
  </si>
  <si>
    <t>2150107</t>
  </si>
  <si>
    <t>有色金属矿勘探和采选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</si>
  <si>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</si>
  <si>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</si>
  <si>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</si>
  <si>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</si>
  <si>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</si>
  <si>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</si>
  <si>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</si>
  <si>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</si>
  <si>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</si>
  <si>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</si>
  <si>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</si>
  <si>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</si>
  <si>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</si>
  <si>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</si>
  <si>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</si>
  <si>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</si>
  <si>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</si>
  <si>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</si>
  <si>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</si>
  <si>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</si>
  <si>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</si>
  <si>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</si>
  <si>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</si>
  <si>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</si>
  <si>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</si>
  <si>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</si>
  <si>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</si>
  <si>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</si>
  <si>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</si>
  <si>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</si>
  <si>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</si>
  <si>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</si>
  <si>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</si>
  <si>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</si>
  <si>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</si>
  <si>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</si>
  <si>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</si>
  <si>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</si>
  <si>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说明：我单位未使用一般公共预算财政拨款安排“三公”经费，因此《2026年一般公共预算“三公”经费支出预算表》（预算03表）公开空表。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</si>
  <si>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</si>
  <si>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</si>
  <si>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</si>
  <si>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</si>
  <si>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</si>
  <si>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</si>
  <si>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</si>
  <si>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</si>
  <si>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</si>
  <si>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</si>
  <si>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</si>
  <si>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</si>
  <si>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</si>
  <si>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</si>
  <si>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</si>
  <si>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</si>
  <si>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</si>
  <si>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530000210000000040508</t>
  </si>
  <si>
    <t>事业人员支出工资</t>
  </si>
  <si>
    <t>30101</t>
  </si>
  <si>
    <t>基本工资</t>
  </si>
  <si>
    <t>30107</t>
  </si>
  <si>
    <t>绩效工资</t>
  </si>
  <si>
    <t>530000210000000040509</t>
  </si>
  <si>
    <t>社会保障缴费</t>
  </si>
  <si>
    <t>30108</t>
  </si>
  <si>
    <t>机关事业单位基本养老保险缴费</t>
  </si>
  <si>
    <t>30110</t>
  </si>
  <si>
    <t>职工基本医疗保险缴费</t>
  </si>
  <si>
    <t>530000210000000040510</t>
  </si>
  <si>
    <t>30113</t>
  </si>
  <si>
    <t>530000210000000040511</t>
  </si>
  <si>
    <t>一般公用经费</t>
  </si>
  <si>
    <t>30299</t>
  </si>
  <si>
    <t>其他商品和服务支出</t>
  </si>
  <si>
    <t>30201</t>
  </si>
  <si>
    <t>办公费</t>
  </si>
  <si>
    <t>30204</t>
  </si>
  <si>
    <t>手续费</t>
  </si>
  <si>
    <t>30205</t>
  </si>
  <si>
    <t>水费</t>
  </si>
  <si>
    <t>30206</t>
  </si>
  <si>
    <t>电费</t>
  </si>
  <si>
    <t>30213</t>
  </si>
  <si>
    <t>维修（护）费</t>
  </si>
  <si>
    <t>30227</t>
  </si>
  <si>
    <t>委托业务费</t>
  </si>
  <si>
    <t>30240</t>
  </si>
  <si>
    <t>税金及附加费用</t>
  </si>
  <si>
    <t>530000210000000043084</t>
  </si>
  <si>
    <t>社会保障缴费（职业年金单位缴费）</t>
  </si>
  <si>
    <t>30109</t>
  </si>
  <si>
    <t>职业年金缴费</t>
  </si>
  <si>
    <t>530000210000000043085</t>
  </si>
  <si>
    <t>对个人和家庭的补助</t>
  </si>
  <si>
    <t>30399</t>
  </si>
  <si>
    <t>其他对个人和家庭的补助</t>
  </si>
  <si>
    <t>530000210000000045338</t>
  </si>
  <si>
    <t>工会经费</t>
  </si>
  <si>
    <t>30228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</si>
  <si>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</si>
  <si>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</si>
  <si>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</si>
  <si>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</si>
  <si>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</si>
  <si>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</si>
  <si>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r>
      <rPr>
        <sz val="11"/>
        <color theme="1"/>
        <rFont val="宋体"/>
        <charset val="134"/>
        <scheme val="minor"/>
      </rPr>
      <t>说明：我单位无项目支出预算，因此《202</t>
    </r>
    <r>
      <rPr>
        <sz val="11"/>
        <color theme="1"/>
        <rFont val="宋体"/>
        <charset val="134"/>
        <scheme val="minor"/>
      </rPr>
      <t>6</t>
    </r>
    <r>
      <rPr>
        <sz val="11"/>
        <color theme="1"/>
        <rFont val="宋体"/>
        <charset val="134"/>
        <scheme val="minor"/>
      </rPr>
      <t>年部门项目支出预算表》（预算05-1表）公开空表。</t>
    </r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</si>
  <si>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</si>
  <si>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</si>
  <si>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</si>
  <si>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</si>
  <si>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</si>
  <si>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</si>
  <si>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</si>
  <si>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</si>
  <si>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</si>
  <si>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</si>
  <si>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</si>
  <si>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</si>
  <si>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说明：我单位无项目支出预算，因此《2026年部门项目支出绩效目标表》（预算05-2表）公开空表。</t>
  </si>
  <si>
    <t>预算06表</t>
  </si>
  <si>
    <t>2026年政府性基金预算支出预算表</t>
  </si>
  <si>
    <t>政府性基金预算支出</t>
  </si>
  <si>
    <t>说明：我单位无政府性基金预算支出，因此《2026年政府性基金预算支出预算表》（预算06表）公开空表。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</si>
  <si>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</si>
  <si>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</si>
  <si>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</si>
  <si>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</si>
  <si>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</si>
  <si>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</si>
  <si>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</si>
  <si>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</si>
  <si>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</si>
  <si>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</si>
  <si>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</si>
  <si>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</si>
  <si>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说明：我单位无政府采购预算，因此《2026年部门政府采购预算表》（预算07表）公开空表。</t>
  </si>
  <si>
    <t>预算08表</t>
  </si>
  <si>
    <t>2026年部门政府购买服务预算表</t>
  </si>
  <si>
    <t>政府购买服务项目</t>
  </si>
  <si>
    <t>政府购买服务目录</t>
  </si>
  <si>
    <t>说明：我单位无政府购买服务预算，因此《2026年部门政府购买服务预算表》（预算08表）公开空表。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</si>
  <si>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</si>
  <si>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</si>
  <si>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</si>
  <si>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</si>
  <si>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</si>
  <si>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</si>
  <si>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</si>
  <si>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</si>
  <si>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</si>
  <si>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</si>
  <si>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</si>
  <si>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</si>
  <si>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</si>
  <si>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</si>
  <si>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</si>
  <si>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</si>
  <si>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</si>
  <si>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</si>
  <si>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</si>
  <si>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</si>
  <si>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</si>
  <si>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</si>
  <si>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</si>
  <si>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</si>
  <si>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</si>
  <si>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说明：我单位无省对下转移支付预算，因此《2026年省对下转移支付预算表》（预算09-1表）公开空表。</t>
  </si>
  <si>
    <t>预算09-2表</t>
  </si>
  <si>
    <t>2026年省对下转移支付绩效目标表</t>
  </si>
  <si>
    <t>说明：我单位无省对下转移支付预算，因此《2026年省对下转移支付绩效目标表》（预算09-2表）公开空表。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</si>
  <si>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</si>
  <si>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</si>
  <si>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</si>
  <si>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</si>
  <si>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</si>
  <si>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</si>
  <si>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</si>
  <si>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</si>
  <si>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</si>
  <si>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</si>
  <si>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</si>
  <si>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注：涉及土地使用权、房屋、公务用车购置，按照现行相关管理制度规定报批，以职能部门审批意见为准。</t>
  </si>
  <si>
    <t>说明：我单位无新增资产预算，因此《2026年新增资产配置表》（预算10表）公开空表。</t>
  </si>
  <si>
    <t>预算11表</t>
  </si>
  <si>
    <t>2026年中央转移支付补助项目支出预算表</t>
  </si>
  <si>
    <t>上级补助</t>
  </si>
  <si>
    <t>说明：我单位无中央转移支付补助项目支出预算，因此《2026年中央转移支付补助项目支出预算表》（预算11表）公开空表。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</si>
  <si>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</si>
  <si>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</si>
  <si>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</si>
  <si>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</si>
  <si>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</si>
  <si>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</si>
  <si>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</si>
  <si>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说明：我单位无项目支出中期规划，因此《2026年部门项目支出中期规划预算表》（预算12表）公开空表。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</si>
</sst>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m/dd\ hh:mm:ss"/>
    <numFmt numFmtId="178" formatCode="#,##0;\-#,##0;;@"/>
    <numFmt numFmtId="179" formatCode="#,##0.00;\-#,##0.00;;@"/>
    <numFmt numFmtId="180" formatCode="hh:mm:ss"/>
  </numFmts>
  <fonts count="42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17" applyNumberFormat="0" applyAlignment="0" applyProtection="0">
      <alignment vertical="center"/>
    </xf>
    <xf numFmtId="0" fontId="32" fillId="4" borderId="18" applyNumberFormat="0" applyAlignment="0" applyProtection="0">
      <alignment vertical="center"/>
    </xf>
    <xf numFmtId="0" fontId="33" fillId="4" borderId="17" applyNumberFormat="0" applyAlignment="0" applyProtection="0">
      <alignment vertical="center"/>
    </xf>
    <xf numFmtId="0" fontId="34" fillId="5" borderId="19" applyNumberFormat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176" fontId="8" fillId="0" borderId="7">
      <alignment horizontal="right" vertical="center"/>
    </xf>
    <xf numFmtId="177" fontId="8" fillId="0" borderId="7">
      <alignment horizontal="right" vertical="center"/>
    </xf>
    <xf numFmtId="178" fontId="8" fillId="0" borderId="7">
      <alignment horizontal="right" vertical="center"/>
    </xf>
    <xf numFmtId="179" fontId="8" fillId="0" borderId="7">
      <alignment horizontal="right" vertical="center"/>
    </xf>
    <xf numFmtId="0" fontId="8" fillId="0" borderId="0">
      <alignment vertical="top"/>
      <protection locked="0"/>
    </xf>
    <xf numFmtId="179" fontId="8" fillId="0" borderId="7">
      <alignment horizontal="right" vertical="center"/>
    </xf>
    <xf numFmtId="10" fontId="8" fillId="0" borderId="7">
      <alignment horizontal="right" vertical="center"/>
    </xf>
    <xf numFmtId="49" fontId="8" fillId="0" borderId="7">
      <alignment horizontal="left" vertical="center" wrapText="1"/>
    </xf>
    <xf numFmtId="180" fontId="8" fillId="0" borderId="7">
      <alignment horizontal="right" vertical="center"/>
    </xf>
  </cellStyleXfs>
  <cellXfs count="178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9" fontId="5" fillId="0" borderId="7" xfId="54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53" applyFont="1" applyFill="1" applyAlignment="1" applyProtection="1">
      <alignment vertical="center"/>
    </xf>
    <xf numFmtId="0" fontId="7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8" fillId="0" borderId="0" xfId="56" applyBorder="1">
      <alignment horizontal="left" vertical="center" wrapText="1"/>
    </xf>
    <xf numFmtId="49" fontId="8" fillId="0" borderId="0" xfId="56" applyBorder="1" applyAlignment="1">
      <alignment horizontal="right" vertical="center" wrapText="1"/>
    </xf>
    <xf numFmtId="49" fontId="9" fillId="0" borderId="0" xfId="56" applyFont="1" applyBorder="1" applyAlignment="1">
      <alignment horizontal="center" vertical="center" wrapText="1"/>
    </xf>
    <xf numFmtId="49" fontId="8" fillId="0" borderId="0" xfId="56" applyFont="1" applyBorder="1">
      <alignment horizontal="left" vertical="center" wrapText="1"/>
    </xf>
    <xf numFmtId="49" fontId="10" fillId="0" borderId="7" xfId="56" applyFont="1" applyAlignment="1">
      <alignment horizontal="center" vertical="center" wrapText="1"/>
    </xf>
    <xf numFmtId="49" fontId="11" fillId="0" borderId="7" xfId="56" applyFont="1" applyAlignment="1">
      <alignment horizontal="center" vertical="center" wrapText="1"/>
    </xf>
    <xf numFmtId="49" fontId="10" fillId="0" borderId="7" xfId="56" applyFont="1">
      <alignment horizontal="left" vertical="center" wrapText="1"/>
    </xf>
    <xf numFmtId="178" fontId="8" fillId="0" borderId="7" xfId="51">
      <alignment horizontal="right" vertical="center"/>
    </xf>
    <xf numFmtId="179" fontId="8" fillId="0" borderId="7" xfId="54">
      <alignment horizontal="right" vertical="center"/>
    </xf>
    <xf numFmtId="178" fontId="8" fillId="0" borderId="7" xfId="0" applyNumberFormat="1" applyFont="1" applyBorder="1" applyAlignment="1">
      <alignment horizontal="left" vertical="center"/>
    </xf>
    <xf numFmtId="179" fontId="8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2" fillId="0" borderId="0" xfId="0" applyFont="1" applyAlignment="1">
      <alignment horizontal="center" vertical="center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>
      <alignment horizontal="left" vertical="center" wrapText="1"/>
    </xf>
    <xf numFmtId="0" fontId="13" fillId="0" borderId="7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9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 wrapText="1"/>
    </xf>
    <xf numFmtId="178" fontId="5" fillId="0" borderId="7" xfId="51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4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49" fontId="5" fillId="0" borderId="7" xfId="56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14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/>
    </xf>
    <xf numFmtId="49" fontId="5" fillId="0" borderId="7" xfId="56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0" fontId="18" fillId="0" borderId="0" xfId="53" applyFont="1" applyFill="1" applyAlignment="1" applyProtection="1">
      <alignment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1" fillId="0" borderId="7" xfId="0" applyFont="1" applyBorder="1" applyAlignment="1">
      <alignment vertical="center"/>
    </xf>
    <xf numFmtId="4" fontId="21" fillId="0" borderId="7" xfId="0" applyNumberFormat="1" applyFont="1" applyBorder="1" applyAlignment="1" applyProtection="1">
      <alignment horizontal="right" vertical="center"/>
      <protection locked="0"/>
    </xf>
    <xf numFmtId="49" fontId="21" fillId="0" borderId="7" xfId="56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21" fillId="0" borderId="7" xfId="0" applyNumberFormat="1" applyFont="1" applyBorder="1" applyAlignment="1">
      <alignment horizontal="right" vertical="center"/>
    </xf>
    <xf numFmtId="0" fontId="21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179" fontId="5" fillId="0" borderId="0" xfId="54" applyFont="1" applyBorder="1">
      <alignment horizontal="right" vertical="center"/>
    </xf>
    <xf numFmtId="0" fontId="1" fillId="0" borderId="0" xfId="0" applyFont="1" applyProtection="1"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7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1" fillId="0" borderId="6" xfId="0" applyFont="1" applyBorder="1" applyAlignment="1">
      <alignment horizontal="center" vertical="center"/>
    </xf>
    <xf numFmtId="0" fontId="21" fillId="0" borderId="6" xfId="0" applyFont="1" applyBorder="1" applyAlignment="1">
      <alignment horizontal="left" vertical="center"/>
    </xf>
    <xf numFmtId="0" fontId="21" fillId="0" borderId="7" xfId="0" applyFont="1" applyBorder="1" applyAlignment="1">
      <alignment horizontal="left" vertical="center"/>
    </xf>
    <xf numFmtId="179" fontId="21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1" fillId="0" borderId="6" xfId="0" applyFont="1" applyBorder="1" applyAlignment="1" applyProtection="1">
      <alignment horizontal="center" vertical="center"/>
      <protection locked="0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Style" xfId="49"/>
    <cellStyle name="DateTimeStyle" xfId="50"/>
    <cellStyle name="IntegralNumberStyle" xfId="51"/>
    <cellStyle name="MoneyStyle" xfId="52"/>
    <cellStyle name="Normal 2" xfId="53"/>
    <cellStyle name="NumberStyle" xfId="54"/>
    <cellStyle name="PercentStyle" xfId="55"/>
    <cellStyle name="TextStyle" xfId="56"/>
    <cellStyle name="TimeStyle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3" sqref="A3:B3"/>
    </sheetView>
  </sheetViews>
  <sheetFormatPr defaultColWidth="8" defaultRowHeight="14.25" customHeight="1" outlineLevelCol="3"/>
  <cols>
    <col min="1" max="1" width="37.125" customWidth="1"/>
    <col min="2" max="2" width="24" customWidth="1"/>
    <col min="3" max="3" width="38.75" customWidth="1"/>
    <col min="4" max="4" width="36.625" customWidth="1"/>
  </cols>
  <sheetData>
    <row r="1" ht="15.75" customHeight="1" spans="1:4">
      <c r="D1" s="95" t="s">
        <v>0</v>
      </c>
    </row>
    <row r="2" ht="36" customHeight="1" spans="1:4">
      <c r="A2" s="46" t="s">
        <v>1</v>
      </c>
      <c r="B2" s="170"/>
      <c r="C2" s="170"/>
      <c r="D2" s="170"/>
    </row>
    <row r="3" ht="24.75" customHeight="1" spans="1:4">
      <c r="A3" s="94" t="str">
        <f>"单位名称："&amp;"云南省有色地质局勘测设计院"</f>
        <v>单位名称：云南省有色地质局勘测设计院</v>
      </c>
      <c r="B3" s="136"/>
      <c r="C3" s="136"/>
      <c r="D3" s="93" t="s">
        <v>2</v>
      </c>
    </row>
    <row r="4" ht="23.2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35" customHeight="1" spans="1:4">
      <c r="A7" s="147" t="s">
        <v>8</v>
      </c>
      <c r="B7" s="122">
        <v>7215920</v>
      </c>
      <c r="C7" s="110" t="str">
        <f>"一"&amp;"、"&amp;"社会保障和就业支出"</f>
        <v>一、社会保障和就业支出</v>
      </c>
      <c r="D7" s="122">
        <v>3101640</v>
      </c>
    </row>
    <row r="8" ht="25.35" customHeight="1" spans="1:4">
      <c r="A8" s="147" t="s">
        <v>9</v>
      </c>
      <c r="B8" s="122"/>
      <c r="C8" s="110" t="str">
        <f>"二"&amp;"、"&amp;"卫生健康支出"</f>
        <v>二、卫生健康支出</v>
      </c>
      <c r="D8" s="122">
        <v>640000</v>
      </c>
    </row>
    <row r="9" ht="25.35" customHeight="1" spans="1:4">
      <c r="A9" s="147" t="s">
        <v>10</v>
      </c>
      <c r="B9" s="122"/>
      <c r="C9" s="110" t="str">
        <f>"三"&amp;"、"&amp;"资源勘探工业信息等支出"</f>
        <v>三、资源勘探工业信息等支出</v>
      </c>
      <c r="D9" s="122">
        <v>3740080</v>
      </c>
    </row>
    <row r="10" ht="25.35" customHeight="1" spans="1:4">
      <c r="A10" s="147" t="s">
        <v>11</v>
      </c>
      <c r="B10" s="89"/>
      <c r="C10" s="110" t="str">
        <f>"四"&amp;"、"&amp;"住房保障支出"</f>
        <v>四、住房保障支出</v>
      </c>
      <c r="D10" s="122">
        <v>2614200</v>
      </c>
    </row>
    <row r="11" ht="25.35" customHeight="1" spans="1:4">
      <c r="A11" s="147" t="s">
        <v>12</v>
      </c>
      <c r="B11" s="122">
        <v>2080000</v>
      </c>
      <c r="C11" s="110"/>
      <c r="D11" s="122"/>
    </row>
    <row r="12" ht="25.35" customHeight="1" spans="1:4">
      <c r="A12" s="147" t="s">
        <v>13</v>
      </c>
      <c r="B12" s="89">
        <v>500000</v>
      </c>
      <c r="C12" s="110"/>
      <c r="D12" s="122"/>
    </row>
    <row r="13" ht="25.35" customHeight="1" spans="1:4">
      <c r="A13" s="147" t="s">
        <v>14</v>
      </c>
      <c r="B13" s="89"/>
      <c r="C13" s="110"/>
      <c r="D13" s="122"/>
    </row>
    <row r="14" ht="25.35" customHeight="1" spans="1:4">
      <c r="A14" s="147" t="s">
        <v>15</v>
      </c>
      <c r="B14" s="89"/>
      <c r="C14" s="110"/>
      <c r="D14" s="122"/>
    </row>
    <row r="15" ht="25.35" customHeight="1" spans="1:4">
      <c r="A15" s="171" t="s">
        <v>16</v>
      </c>
      <c r="B15" s="89"/>
      <c r="C15" s="110"/>
      <c r="D15" s="122"/>
    </row>
    <row r="16" ht="25.35" customHeight="1" spans="1:4">
      <c r="A16" s="171" t="s">
        <v>17</v>
      </c>
      <c r="B16" s="122">
        <v>1580000</v>
      </c>
      <c r="C16" s="110"/>
      <c r="D16" s="122"/>
    </row>
    <row r="17" ht="25.35" customHeight="1" spans="1:4">
      <c r="A17" s="172" t="s">
        <v>18</v>
      </c>
      <c r="B17" s="143">
        <v>9295920</v>
      </c>
      <c r="C17" s="144" t="s">
        <v>19</v>
      </c>
      <c r="D17" s="143">
        <v>10095920</v>
      </c>
    </row>
    <row r="18" ht="25.35" customHeight="1" spans="1:4">
      <c r="A18" s="173" t="s">
        <v>20</v>
      </c>
      <c r="B18" s="143">
        <v>800000</v>
      </c>
      <c r="C18" s="174" t="s">
        <v>21</v>
      </c>
      <c r="D18" s="175"/>
    </row>
    <row r="19" ht="25.35" customHeight="1" spans="1:4">
      <c r="A19" s="176" t="s">
        <v>22</v>
      </c>
      <c r="B19" s="122"/>
      <c r="C19" s="145" t="s">
        <v>22</v>
      </c>
      <c r="D19" s="89"/>
    </row>
    <row r="20" ht="25.35" customHeight="1" spans="1:4">
      <c r="A20" s="176" t="s">
        <v>23</v>
      </c>
      <c r="B20" s="122">
        <v>800000</v>
      </c>
      <c r="C20" s="145" t="s">
        <v>23</v>
      </c>
      <c r="D20" s="89"/>
    </row>
    <row r="21" ht="25.35" customHeight="1" spans="1:4">
      <c r="A21" s="177" t="s">
        <v>24</v>
      </c>
      <c r="B21" s="143">
        <v>10095920</v>
      </c>
      <c r="C21" s="144" t="s">
        <v>25</v>
      </c>
      <c r="D21" s="139">
        <v>10095920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E23" sqref="E23"/>
    </sheetView>
  </sheetViews>
  <sheetFormatPr defaultColWidth="8" defaultRowHeight="14.25" customHeight="1"/>
  <cols>
    <col min="1" max="1" width="9.875" customWidth="1"/>
    <col min="2" max="2" width="22.25" customWidth="1"/>
    <col min="3" max="3" width="13.25" customWidth="1"/>
    <col min="4" max="4" width="11.5" customWidth="1"/>
    <col min="5" max="5" width="11.125" customWidth="1"/>
    <col min="6" max="6" width="7.625" customWidth="1"/>
    <col min="7" max="8" width="8.375" customWidth="1"/>
    <col min="9" max="9" width="11.375" customWidth="1"/>
    <col min="10" max="10" width="10.25" customWidth="1"/>
    <col min="11" max="11" width="8.75" customWidth="1"/>
    <col min="12" max="12" width="7.75" customWidth="1"/>
    <col min="13" max="13" width="8.25" customWidth="1"/>
    <col min="14" max="14" width="11.5" customWidth="1"/>
    <col min="15" max="15" width="10.375" customWidth="1"/>
    <col min="16" max="16" width="8" customWidth="1"/>
    <col min="17" max="17" width="9.125" customWidth="1"/>
    <col min="18" max="18" width="9.75" customWidth="1"/>
    <col min="19" max="19" width="10" customWidth="1"/>
  </cols>
  <sheetData>
    <row r="1" ht="12" customHeight="1" spans="1:19">
      <c r="A1" s="148"/>
      <c r="J1" s="149"/>
      <c r="R1" s="2" t="s">
        <v>26</v>
      </c>
    </row>
    <row r="2" ht="36" customHeight="1" spans="1:19">
      <c r="A2" s="150" t="s">
        <v>27</v>
      </c>
      <c r="B2" s="27"/>
      <c r="C2" s="27"/>
      <c r="D2" s="27"/>
      <c r="E2" s="27"/>
      <c r="F2" s="27"/>
      <c r="G2" s="27"/>
      <c r="H2" s="27"/>
      <c r="I2" s="27"/>
      <c r="J2" s="47"/>
      <c r="K2" s="27"/>
      <c r="L2" s="27"/>
      <c r="M2" s="27"/>
      <c r="N2" s="27"/>
      <c r="O2" s="27"/>
      <c r="P2" s="27"/>
      <c r="Q2" s="27"/>
      <c r="R2" s="27"/>
      <c r="S2" s="27"/>
    </row>
    <row r="3" ht="30" customHeight="1" spans="1:19">
      <c r="A3" s="94" t="str">
        <f>"单位名称："&amp;"云南省有色地质局勘测设计院"</f>
        <v>单位名称：云南省有色地质局勘测设计院</v>
      </c>
      <c r="B3" s="6"/>
      <c r="C3" s="6"/>
      <c r="D3" s="6"/>
      <c r="E3" s="6"/>
      <c r="F3" s="6"/>
      <c r="G3" s="6"/>
      <c r="H3" s="6"/>
      <c r="I3" s="6"/>
      <c r="J3" s="151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29.25" customHeight="1" spans="1:19">
      <c r="A4" s="152" t="s">
        <v>28</v>
      </c>
      <c r="B4" s="153" t="s">
        <v>29</v>
      </c>
      <c r="C4" s="153" t="s">
        <v>30</v>
      </c>
      <c r="D4" s="154" t="s">
        <v>31</v>
      </c>
      <c r="E4" s="155"/>
      <c r="F4" s="155"/>
      <c r="G4" s="155"/>
      <c r="H4" s="155"/>
      <c r="I4" s="155"/>
      <c r="J4" s="156"/>
      <c r="K4" s="155"/>
      <c r="L4" s="155"/>
      <c r="M4" s="155"/>
      <c r="N4" s="157"/>
      <c r="O4" s="157" t="s">
        <v>20</v>
      </c>
      <c r="P4" s="157"/>
      <c r="Q4" s="157"/>
      <c r="R4" s="157"/>
      <c r="S4" s="157"/>
    </row>
    <row r="5" ht="30.75" customHeight="1" spans="1:19">
      <c r="A5" s="158"/>
      <c r="B5" s="159"/>
      <c r="C5" s="159"/>
      <c r="D5" s="159" t="s">
        <v>32</v>
      </c>
      <c r="E5" s="159" t="s">
        <v>33</v>
      </c>
      <c r="F5" s="159" t="s">
        <v>34</v>
      </c>
      <c r="G5" s="159" t="s">
        <v>35</v>
      </c>
      <c r="H5" s="159" t="s">
        <v>36</v>
      </c>
      <c r="I5" s="160" t="s">
        <v>37</v>
      </c>
      <c r="J5" s="161"/>
      <c r="K5" s="160" t="s">
        <v>38</v>
      </c>
      <c r="L5" s="160" t="s">
        <v>39</v>
      </c>
      <c r="M5" s="160" t="s">
        <v>40</v>
      </c>
      <c r="N5" s="162" t="s">
        <v>41</v>
      </c>
      <c r="O5" s="163" t="s">
        <v>32</v>
      </c>
      <c r="P5" s="163" t="s">
        <v>33</v>
      </c>
      <c r="Q5" s="163" t="s">
        <v>34</v>
      </c>
      <c r="R5" s="163" t="s">
        <v>35</v>
      </c>
      <c r="S5" s="163" t="s">
        <v>42</v>
      </c>
    </row>
    <row r="6" ht="36.75" customHeight="1" spans="1:19">
      <c r="A6" s="164"/>
      <c r="B6" s="165"/>
      <c r="C6" s="165"/>
      <c r="D6" s="165"/>
      <c r="E6" s="165"/>
      <c r="F6" s="165"/>
      <c r="G6" s="165"/>
      <c r="H6" s="165"/>
      <c r="I6" s="166" t="s">
        <v>32</v>
      </c>
      <c r="J6" s="166" t="s">
        <v>43</v>
      </c>
      <c r="K6" s="166" t="s">
        <v>38</v>
      </c>
      <c r="L6" s="166" t="s">
        <v>39</v>
      </c>
      <c r="M6" s="166" t="s">
        <v>40</v>
      </c>
      <c r="N6" s="166" t="s">
        <v>41</v>
      </c>
      <c r="O6" s="166"/>
      <c r="P6" s="166"/>
      <c r="Q6" s="166"/>
      <c r="R6" s="166"/>
      <c r="S6" s="166"/>
    </row>
    <row r="7" ht="33" customHeight="1" spans="1:19">
      <c r="A7" s="133">
        <v>1</v>
      </c>
      <c r="B7" s="19">
        <v>2</v>
      </c>
      <c r="C7" s="19">
        <v>3</v>
      </c>
      <c r="D7" s="19">
        <v>4</v>
      </c>
      <c r="E7" s="133">
        <v>5</v>
      </c>
      <c r="F7" s="19">
        <v>6</v>
      </c>
      <c r="G7" s="19">
        <v>7</v>
      </c>
      <c r="H7" s="133">
        <v>8</v>
      </c>
      <c r="I7" s="19">
        <v>9</v>
      </c>
      <c r="J7" s="29">
        <v>10</v>
      </c>
      <c r="K7" s="29">
        <v>11</v>
      </c>
      <c r="L7" s="167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47.25" customHeight="1" spans="1:19">
      <c r="A8" s="30" t="s">
        <v>44</v>
      </c>
      <c r="B8" s="30" t="s">
        <v>45</v>
      </c>
      <c r="C8" s="22">
        <v>10095920</v>
      </c>
      <c r="D8" s="122">
        <v>9295920</v>
      </c>
      <c r="E8" s="89">
        <v>7215920</v>
      </c>
      <c r="F8" s="89"/>
      <c r="G8" s="89"/>
      <c r="H8" s="89"/>
      <c r="I8" s="89">
        <v>2080000</v>
      </c>
      <c r="J8" s="89">
        <v>500000</v>
      </c>
      <c r="K8" s="89"/>
      <c r="L8" s="89"/>
      <c r="M8" s="89"/>
      <c r="N8" s="89">
        <v>1580000</v>
      </c>
      <c r="O8" s="89">
        <v>800000</v>
      </c>
      <c r="P8" s="89"/>
      <c r="Q8" s="89"/>
      <c r="R8" s="89"/>
      <c r="S8" s="89">
        <v>800000</v>
      </c>
    </row>
    <row r="9" ht="32.25" customHeight="1" spans="1:19">
      <c r="A9" s="168" t="s">
        <v>30</v>
      </c>
      <c r="B9" s="169"/>
      <c r="C9" s="122">
        <v>10095920</v>
      </c>
      <c r="D9" s="122">
        <v>9295920</v>
      </c>
      <c r="E9" s="89">
        <v>7215920</v>
      </c>
      <c r="F9" s="89"/>
      <c r="G9" s="89"/>
      <c r="H9" s="89"/>
      <c r="I9" s="89">
        <v>2080000</v>
      </c>
      <c r="J9" s="89">
        <v>500000</v>
      </c>
      <c r="K9" s="89"/>
      <c r="L9" s="89"/>
      <c r="M9" s="89"/>
      <c r="N9" s="89">
        <v>1580000</v>
      </c>
      <c r="O9" s="89">
        <v>800000</v>
      </c>
      <c r="P9" s="89"/>
      <c r="Q9" s="89"/>
      <c r="R9" s="89"/>
      <c r="S9" s="89">
        <v>800000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511811023622047" right="0.511811023622047" top="0.354330708661417" bottom="0.15748031496063" header="0.31496062992126" footer="0.31496062992126"/>
  <pageSetup paperSize="9" scale="7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1"/>
  <sheetViews>
    <sheetView showZeros="0" workbookViewId="0">
      <selection activeCell="H15" sqref="H15"/>
    </sheetView>
  </sheetViews>
  <sheetFormatPr defaultColWidth="9.125" defaultRowHeight="14.25" customHeight="1"/>
  <cols>
    <col min="1" max="1" width="15.125" customWidth="1"/>
    <col min="2" max="2" width="31.5" customWidth="1"/>
    <col min="3" max="3" width="13.25" customWidth="1"/>
    <col min="4" max="5" width="12.625" customWidth="1"/>
    <col min="6" max="6" width="9" customWidth="1"/>
    <col min="7" max="7" width="8.75" customWidth="1"/>
    <col min="8" max="8" width="9.25" customWidth="1"/>
    <col min="9" max="9" width="10.875" customWidth="1"/>
    <col min="10" max="10" width="11.125" customWidth="1"/>
    <col min="11" max="11" width="10.125" customWidth="1"/>
    <col min="12" max="12" width="11.25" customWidth="1"/>
    <col min="13" max="13" width="9.25" customWidth="1"/>
    <col min="14" max="14" width="8.75" customWidth="1"/>
    <col min="15" max="15" width="11" customWidth="1"/>
  </cols>
  <sheetData>
    <row r="1" ht="15.75" customHeight="1" spans="1:15">
      <c r="O1" s="56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23.25" customHeight="1" spans="1:15">
      <c r="A3" s="101" t="str">
        <f>"单位名称："&amp;"云南省有色地质局勘测设计院"</f>
        <v>单位名称：云南省有色地质局勘测设计院</v>
      </c>
      <c r="B3" s="102"/>
      <c r="C3" s="59"/>
      <c r="D3" s="59"/>
      <c r="E3" s="59"/>
      <c r="F3" s="59"/>
      <c r="G3" s="6"/>
      <c r="H3" s="59"/>
      <c r="I3" s="59"/>
      <c r="J3" s="6"/>
      <c r="K3" s="59"/>
      <c r="L3" s="59"/>
      <c r="M3" s="6"/>
      <c r="N3" s="6"/>
      <c r="O3" s="103" t="s">
        <v>2</v>
      </c>
    </row>
    <row r="4" ht="30.75" customHeight="1" spans="1:15">
      <c r="A4" s="9" t="s">
        <v>48</v>
      </c>
      <c r="B4" s="9" t="s">
        <v>49</v>
      </c>
      <c r="C4" s="15" t="s">
        <v>30</v>
      </c>
      <c r="D4" s="63" t="s">
        <v>33</v>
      </c>
      <c r="E4" s="63"/>
      <c r="F4" s="63"/>
      <c r="G4" s="9" t="s">
        <v>34</v>
      </c>
      <c r="H4" s="9" t="s">
        <v>35</v>
      </c>
      <c r="I4" s="9" t="s">
        <v>50</v>
      </c>
      <c r="J4" s="10" t="s">
        <v>51</v>
      </c>
      <c r="K4" s="74" t="s">
        <v>52</v>
      </c>
      <c r="L4" s="74" t="s">
        <v>53</v>
      </c>
      <c r="M4" s="74" t="s">
        <v>54</v>
      </c>
      <c r="N4" s="74" t="s">
        <v>55</v>
      </c>
      <c r="O4" s="77" t="s">
        <v>56</v>
      </c>
    </row>
    <row r="5" ht="36.75" customHeight="1" spans="1:15">
      <c r="A5" s="18"/>
      <c r="B5" s="18"/>
      <c r="C5" s="18"/>
      <c r="D5" s="63" t="s">
        <v>32</v>
      </c>
      <c r="E5" s="63" t="s">
        <v>57</v>
      </c>
      <c r="F5" s="63" t="s">
        <v>58</v>
      </c>
      <c r="G5" s="18"/>
      <c r="H5" s="18"/>
      <c r="I5" s="18"/>
      <c r="J5" s="63" t="s">
        <v>32</v>
      </c>
      <c r="K5" s="85" t="s">
        <v>52</v>
      </c>
      <c r="L5" s="85" t="s">
        <v>53</v>
      </c>
      <c r="M5" s="85" t="s">
        <v>54</v>
      </c>
      <c r="N5" s="85" t="s">
        <v>55</v>
      </c>
      <c r="O5" s="85" t="s">
        <v>56</v>
      </c>
    </row>
    <row r="6" ht="28.5" customHeight="1" spans="1:15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  <c r="G6" s="63">
        <v>7</v>
      </c>
      <c r="H6" s="49">
        <v>8</v>
      </c>
      <c r="I6" s="49">
        <v>9</v>
      </c>
      <c r="J6" s="49">
        <v>10</v>
      </c>
      <c r="K6" s="49">
        <v>11</v>
      </c>
      <c r="L6" s="49">
        <v>12</v>
      </c>
      <c r="M6" s="49">
        <v>13</v>
      </c>
      <c r="N6" s="49">
        <v>14</v>
      </c>
      <c r="O6" s="63">
        <v>15</v>
      </c>
    </row>
    <row r="7" ht="32.25" customHeight="1" spans="1:15">
      <c r="A7" s="30" t="s">
        <v>59</v>
      </c>
      <c r="B7" s="30" t="s">
        <v>60</v>
      </c>
      <c r="C7" s="122">
        <v>3101640</v>
      </c>
      <c r="D7" s="122">
        <v>2651640</v>
      </c>
      <c r="E7" s="122">
        <v>2651640</v>
      </c>
      <c r="F7" s="122"/>
      <c r="G7" s="89"/>
      <c r="H7" s="122"/>
      <c r="I7" s="122"/>
      <c r="J7" s="122">
        <v>450000</v>
      </c>
      <c r="K7" s="122">
        <v>150000</v>
      </c>
      <c r="L7" s="122"/>
      <c r="M7" s="89"/>
      <c r="N7" s="122"/>
      <c r="O7" s="122">
        <v>300000</v>
      </c>
    </row>
    <row r="8" ht="32.25" customHeight="1" spans="1:15">
      <c r="A8" s="131" t="s">
        <v>61</v>
      </c>
      <c r="B8" s="131" t="s">
        <v>62</v>
      </c>
      <c r="C8" s="122">
        <v>3101640</v>
      </c>
      <c r="D8" s="122">
        <v>2651640</v>
      </c>
      <c r="E8" s="122">
        <v>2651640</v>
      </c>
      <c r="F8" s="122"/>
      <c r="G8" s="89"/>
      <c r="H8" s="122"/>
      <c r="I8" s="122"/>
      <c r="J8" s="122">
        <v>450000</v>
      </c>
      <c r="K8" s="122">
        <v>150000</v>
      </c>
      <c r="L8" s="122"/>
      <c r="M8" s="89"/>
      <c r="N8" s="122"/>
      <c r="O8" s="122">
        <v>300000</v>
      </c>
    </row>
    <row r="9" ht="32.25" customHeight="1" spans="1:15">
      <c r="A9" s="132" t="s">
        <v>63</v>
      </c>
      <c r="B9" s="132" t="s">
        <v>64</v>
      </c>
      <c r="C9" s="122">
        <v>251640</v>
      </c>
      <c r="D9" s="122">
        <v>251640</v>
      </c>
      <c r="E9" s="122">
        <v>251640</v>
      </c>
      <c r="F9" s="122"/>
      <c r="G9" s="89"/>
      <c r="H9" s="122"/>
      <c r="I9" s="122"/>
      <c r="J9" s="122"/>
      <c r="K9" s="122"/>
      <c r="L9" s="122"/>
      <c r="M9" s="89"/>
      <c r="N9" s="122"/>
      <c r="O9" s="122"/>
    </row>
    <row r="10" ht="32.25" customHeight="1" spans="1:15">
      <c r="A10" s="132" t="s">
        <v>65</v>
      </c>
      <c r="B10" s="132" t="s">
        <v>66</v>
      </c>
      <c r="C10" s="122">
        <v>1900000</v>
      </c>
      <c r="D10" s="122">
        <v>1600000</v>
      </c>
      <c r="E10" s="122">
        <v>1600000</v>
      </c>
      <c r="F10" s="122"/>
      <c r="G10" s="89"/>
      <c r="H10" s="122"/>
      <c r="I10" s="122"/>
      <c r="J10" s="122">
        <v>300000</v>
      </c>
      <c r="K10" s="122">
        <v>100000</v>
      </c>
      <c r="L10" s="122"/>
      <c r="M10" s="89"/>
      <c r="N10" s="122"/>
      <c r="O10" s="122">
        <v>200000</v>
      </c>
    </row>
    <row r="11" ht="32.25" customHeight="1" spans="1:15">
      <c r="A11" s="132" t="s">
        <v>67</v>
      </c>
      <c r="B11" s="132" t="s">
        <v>68</v>
      </c>
      <c r="C11" s="122">
        <v>950000</v>
      </c>
      <c r="D11" s="122">
        <v>800000</v>
      </c>
      <c r="E11" s="122">
        <v>800000</v>
      </c>
      <c r="F11" s="122"/>
      <c r="G11" s="89"/>
      <c r="H11" s="122"/>
      <c r="I11" s="122"/>
      <c r="J11" s="122">
        <v>150000</v>
      </c>
      <c r="K11" s="122">
        <v>50000</v>
      </c>
      <c r="L11" s="122"/>
      <c r="M11" s="89"/>
      <c r="N11" s="122"/>
      <c r="O11" s="122">
        <v>100000</v>
      </c>
    </row>
    <row r="12" ht="32.25" customHeight="1" spans="1:15">
      <c r="A12" s="30" t="s">
        <v>69</v>
      </c>
      <c r="B12" s="30" t="s">
        <v>70</v>
      </c>
      <c r="C12" s="122">
        <v>640000</v>
      </c>
      <c r="D12" s="122"/>
      <c r="E12" s="122"/>
      <c r="F12" s="122"/>
      <c r="G12" s="89"/>
      <c r="H12" s="122"/>
      <c r="I12" s="122"/>
      <c r="J12" s="122">
        <v>640000</v>
      </c>
      <c r="K12" s="122">
        <v>240000</v>
      </c>
      <c r="L12" s="122"/>
      <c r="M12" s="89"/>
      <c r="N12" s="122"/>
      <c r="O12" s="122">
        <v>400000</v>
      </c>
    </row>
    <row r="13" ht="32.25" customHeight="1" spans="1:15">
      <c r="A13" s="131" t="s">
        <v>71</v>
      </c>
      <c r="B13" s="131" t="s">
        <v>72</v>
      </c>
      <c r="C13" s="122">
        <v>640000</v>
      </c>
      <c r="D13" s="122"/>
      <c r="E13" s="122"/>
      <c r="F13" s="122"/>
      <c r="G13" s="89"/>
      <c r="H13" s="122"/>
      <c r="I13" s="122"/>
      <c r="J13" s="122">
        <v>640000</v>
      </c>
      <c r="K13" s="122">
        <v>240000</v>
      </c>
      <c r="L13" s="122"/>
      <c r="M13" s="89"/>
      <c r="N13" s="122"/>
      <c r="O13" s="122">
        <v>400000</v>
      </c>
    </row>
    <row r="14" ht="32.25" customHeight="1" spans="1:15">
      <c r="A14" s="132" t="s">
        <v>73</v>
      </c>
      <c r="B14" s="132" t="s">
        <v>74</v>
      </c>
      <c r="C14" s="122">
        <v>640000</v>
      </c>
      <c r="D14" s="122"/>
      <c r="E14" s="122"/>
      <c r="F14" s="122"/>
      <c r="G14" s="89"/>
      <c r="H14" s="122"/>
      <c r="I14" s="122"/>
      <c r="J14" s="122">
        <v>640000</v>
      </c>
      <c r="K14" s="122">
        <v>240000</v>
      </c>
      <c r="L14" s="122"/>
      <c r="M14" s="89"/>
      <c r="N14" s="122"/>
      <c r="O14" s="122">
        <v>400000</v>
      </c>
    </row>
    <row r="15" ht="32.25" customHeight="1" spans="1:15">
      <c r="A15" s="30" t="s">
        <v>75</v>
      </c>
      <c r="B15" s="30" t="s">
        <v>76</v>
      </c>
      <c r="C15" s="122">
        <v>3740080</v>
      </c>
      <c r="D15" s="122">
        <v>1950080</v>
      </c>
      <c r="E15" s="122">
        <v>1950080</v>
      </c>
      <c r="F15" s="122"/>
      <c r="G15" s="89"/>
      <c r="H15" s="122"/>
      <c r="I15" s="122"/>
      <c r="J15" s="122">
        <v>1790000</v>
      </c>
      <c r="K15" s="122">
        <v>110000</v>
      </c>
      <c r="L15" s="122"/>
      <c r="M15" s="89"/>
      <c r="N15" s="122"/>
      <c r="O15" s="122">
        <v>1680000</v>
      </c>
    </row>
    <row r="16" ht="32.25" customHeight="1" spans="1:15">
      <c r="A16" s="131" t="s">
        <v>77</v>
      </c>
      <c r="B16" s="131" t="s">
        <v>78</v>
      </c>
      <c r="C16" s="122">
        <v>3740080</v>
      </c>
      <c r="D16" s="122">
        <v>1950080</v>
      </c>
      <c r="E16" s="122">
        <v>1950080</v>
      </c>
      <c r="F16" s="122"/>
      <c r="G16" s="89"/>
      <c r="H16" s="122"/>
      <c r="I16" s="122"/>
      <c r="J16" s="122">
        <v>1790000</v>
      </c>
      <c r="K16" s="122">
        <v>110000</v>
      </c>
      <c r="L16" s="122"/>
      <c r="M16" s="89"/>
      <c r="N16" s="122"/>
      <c r="O16" s="122">
        <v>1680000</v>
      </c>
    </row>
    <row r="17" ht="32.25" customHeight="1" spans="1:15">
      <c r="A17" s="132" t="s">
        <v>79</v>
      </c>
      <c r="B17" s="132" t="s">
        <v>80</v>
      </c>
      <c r="C17" s="122">
        <v>3740080</v>
      </c>
      <c r="D17" s="122">
        <v>1950080</v>
      </c>
      <c r="E17" s="122">
        <v>1950080</v>
      </c>
      <c r="F17" s="122"/>
      <c r="G17" s="89"/>
      <c r="H17" s="122"/>
      <c r="I17" s="122"/>
      <c r="J17" s="122">
        <v>1790000</v>
      </c>
      <c r="K17" s="122">
        <v>110000</v>
      </c>
      <c r="L17" s="122"/>
      <c r="M17" s="89"/>
      <c r="N17" s="122"/>
      <c r="O17" s="122">
        <v>1680000</v>
      </c>
    </row>
    <row r="18" ht="32.25" customHeight="1" spans="1:15">
      <c r="A18" s="30" t="s">
        <v>81</v>
      </c>
      <c r="B18" s="30" t="s">
        <v>82</v>
      </c>
      <c r="C18" s="122">
        <v>2614200</v>
      </c>
      <c r="D18" s="122">
        <v>2614200</v>
      </c>
      <c r="E18" s="122">
        <v>2614200</v>
      </c>
      <c r="F18" s="122"/>
      <c r="G18" s="89"/>
      <c r="H18" s="122"/>
      <c r="I18" s="122"/>
      <c r="J18" s="122"/>
      <c r="K18" s="122"/>
      <c r="L18" s="122"/>
      <c r="M18" s="89"/>
      <c r="N18" s="122"/>
      <c r="O18" s="122"/>
    </row>
    <row r="19" ht="32.25" customHeight="1" spans="1:15">
      <c r="A19" s="131" t="s">
        <v>83</v>
      </c>
      <c r="B19" s="131" t="s">
        <v>84</v>
      </c>
      <c r="C19" s="122">
        <v>2614200</v>
      </c>
      <c r="D19" s="122">
        <v>2614200</v>
      </c>
      <c r="E19" s="122">
        <v>2614200</v>
      </c>
      <c r="F19" s="122"/>
      <c r="G19" s="89"/>
      <c r="H19" s="122"/>
      <c r="I19" s="122"/>
      <c r="J19" s="122"/>
      <c r="K19" s="122"/>
      <c r="L19" s="122"/>
      <c r="M19" s="89"/>
      <c r="N19" s="122"/>
      <c r="O19" s="122"/>
    </row>
    <row r="20" ht="32.25" customHeight="1" spans="1:15">
      <c r="A20" s="132" t="s">
        <v>85</v>
      </c>
      <c r="B20" s="132" t="s">
        <v>86</v>
      </c>
      <c r="C20" s="122">
        <v>2614200</v>
      </c>
      <c r="D20" s="122">
        <v>2614200</v>
      </c>
      <c r="E20" s="122">
        <v>2614200</v>
      </c>
      <c r="F20" s="122"/>
      <c r="G20" s="89"/>
      <c r="H20" s="122"/>
      <c r="I20" s="122"/>
      <c r="J20" s="122"/>
      <c r="K20" s="122"/>
      <c r="L20" s="122"/>
      <c r="M20" s="89"/>
      <c r="N20" s="122"/>
      <c r="O20" s="122"/>
    </row>
    <row r="21" ht="32.25" customHeight="1" spans="1:15">
      <c r="A21" s="104" t="s">
        <v>87</v>
      </c>
      <c r="B21" s="105" t="s">
        <v>87</v>
      </c>
      <c r="C21" s="122">
        <v>10095920</v>
      </c>
      <c r="D21" s="122">
        <v>7215920</v>
      </c>
      <c r="E21" s="122">
        <v>7215920</v>
      </c>
      <c r="F21" s="122"/>
      <c r="G21" s="89"/>
      <c r="H21" s="122"/>
      <c r="I21" s="122"/>
      <c r="J21" s="122">
        <v>2880000</v>
      </c>
      <c r="K21" s="122">
        <v>500000</v>
      </c>
      <c r="L21" s="122"/>
      <c r="M21" s="89"/>
      <c r="N21" s="122"/>
      <c r="O21" s="122">
        <v>2380000</v>
      </c>
    </row>
  </sheetData>
  <mergeCells count="11">
    <mergeCell ref="A2:O2"/>
    <mergeCell ref="A3:L3"/>
    <mergeCell ref="D4:F4"/>
    <mergeCell ref="J4:O4"/>
    <mergeCell ref="A21:B21"/>
    <mergeCell ref="A4:A5"/>
    <mergeCell ref="B4:B5"/>
    <mergeCell ref="C4:C5"/>
    <mergeCell ref="G4:G5"/>
    <mergeCell ref="H4:H5"/>
    <mergeCell ref="I4:I5"/>
  </mergeCells>
  <pageMargins left="0.511811023622047" right="0.511811023622047" top="0.354330708661417" bottom="0.15748031496063" header="0.31496062992126" footer="0.31496062992126"/>
  <pageSetup paperSize="9" scale="7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B12" sqref="B12"/>
    </sheetView>
  </sheetViews>
  <sheetFormatPr defaultColWidth="9.125" defaultRowHeight="14.25" customHeight="1" outlineLevelCol="3"/>
  <cols>
    <col min="1" max="1" width="37.125" customWidth="1"/>
    <col min="2" max="2" width="24.5" customWidth="1"/>
    <col min="3" max="3" width="38.625" customWidth="1"/>
    <col min="4" max="4" width="36.625" customWidth="1"/>
  </cols>
  <sheetData>
    <row r="1" customHeight="1" spans="1:4">
      <c r="D1" s="93" t="s">
        <v>88</v>
      </c>
    </row>
    <row r="2" ht="31.5" customHeight="1" spans="1:4">
      <c r="A2" s="46" t="s">
        <v>89</v>
      </c>
      <c r="B2" s="135"/>
      <c r="C2" s="135"/>
      <c r="D2" s="135"/>
    </row>
    <row r="3" ht="23.25" customHeight="1" spans="1:4">
      <c r="A3" s="4" t="str">
        <f>"单位名称："&amp;"云南省有色地质局勘测设计院"</f>
        <v>单位名称：云南省有色地质局勘测设计院</v>
      </c>
      <c r="B3" s="136"/>
      <c r="C3" s="136"/>
      <c r="D3" s="95" t="s">
        <v>2</v>
      </c>
    </row>
    <row r="4" ht="29.25" customHeight="1" spans="1:4">
      <c r="A4" s="10" t="s">
        <v>3</v>
      </c>
      <c r="B4" s="12"/>
      <c r="C4" s="10" t="s">
        <v>4</v>
      </c>
      <c r="D4" s="12"/>
    </row>
    <row r="5" ht="25.5" customHeight="1" spans="1:4">
      <c r="A5" s="15" t="s">
        <v>5</v>
      </c>
      <c r="B5" s="137" t="s">
        <v>6</v>
      </c>
      <c r="C5" s="15" t="s">
        <v>90</v>
      </c>
      <c r="D5" s="137" t="s">
        <v>6</v>
      </c>
    </row>
    <row r="6" ht="16.5" customHeight="1" spans="1:4">
      <c r="A6" s="18"/>
      <c r="B6" s="17"/>
      <c r="C6" s="18"/>
      <c r="D6" s="17"/>
    </row>
    <row r="7" ht="39" customHeight="1" spans="1:4">
      <c r="A7" s="138" t="s">
        <v>91</v>
      </c>
      <c r="B7" s="139">
        <v>7215920</v>
      </c>
      <c r="C7" s="140" t="s">
        <v>92</v>
      </c>
      <c r="D7" s="139">
        <v>7215920</v>
      </c>
    </row>
    <row r="8" ht="42" customHeight="1" spans="1:4">
      <c r="A8" s="141" t="s">
        <v>93</v>
      </c>
      <c r="B8" s="89">
        <v>7215920</v>
      </c>
      <c r="C8" s="110" t="str">
        <f>"（一）"&amp;"社会保障和就业支出"</f>
        <v>（一）社会保障和就业支出</v>
      </c>
      <c r="D8" s="89">
        <v>2651640</v>
      </c>
    </row>
    <row r="9" ht="42" customHeight="1" spans="1:4">
      <c r="A9" s="141" t="s">
        <v>94</v>
      </c>
      <c r="B9" s="89"/>
      <c r="C9" s="110" t="str">
        <f>"（二）"&amp;"卫生健康支出"</f>
        <v>（二）卫生健康支出</v>
      </c>
      <c r="D9" s="89"/>
    </row>
    <row r="10" ht="42" customHeight="1" spans="1:4">
      <c r="A10" s="141" t="s">
        <v>95</v>
      </c>
      <c r="B10" s="89"/>
      <c r="C10" s="110" t="str">
        <f>"（三）"&amp;"资源勘探工业信息等支出"</f>
        <v>（三）资源勘探工业信息等支出</v>
      </c>
      <c r="D10" s="89">
        <v>1950080</v>
      </c>
    </row>
    <row r="11" ht="42" customHeight="1" spans="1:4">
      <c r="A11" s="142" t="s">
        <v>96</v>
      </c>
      <c r="B11" s="143"/>
      <c r="C11" s="110" t="str">
        <f>"（四）"&amp;"住房保障支出"</f>
        <v>（四）住房保障支出</v>
      </c>
      <c r="D11" s="89">
        <v>2614200</v>
      </c>
    </row>
    <row r="12" ht="42" customHeight="1" spans="1:4">
      <c r="A12" s="141" t="s">
        <v>93</v>
      </c>
      <c r="B12" s="122"/>
      <c r="C12" s="144"/>
      <c r="D12" s="143"/>
    </row>
    <row r="13" ht="42" customHeight="1" spans="1:4">
      <c r="A13" s="145" t="s">
        <v>94</v>
      </c>
      <c r="B13" s="122"/>
      <c r="C13" s="144"/>
      <c r="D13" s="143"/>
    </row>
    <row r="14" ht="42" customHeight="1" spans="1:4">
      <c r="A14" s="145" t="s">
        <v>95</v>
      </c>
      <c r="B14" s="143"/>
      <c r="C14" s="144"/>
      <c r="D14" s="143"/>
    </row>
    <row r="15" ht="42" customHeight="1" spans="1:4">
      <c r="A15" s="146"/>
      <c r="B15" s="143"/>
      <c r="C15" s="147" t="s">
        <v>97</v>
      </c>
      <c r="D15" s="143"/>
    </row>
    <row r="16" ht="33.75" customHeight="1" spans="1:4">
      <c r="A16" s="146" t="s">
        <v>98</v>
      </c>
      <c r="B16" s="143">
        <v>7215920</v>
      </c>
      <c r="C16" s="144" t="s">
        <v>25</v>
      </c>
      <c r="D16" s="143">
        <v>7215920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8"/>
  <sheetViews>
    <sheetView showZeros="0" workbookViewId="0">
      <selection activeCell="C13" sqref="C13"/>
    </sheetView>
  </sheetViews>
  <sheetFormatPr defaultColWidth="9.125" defaultRowHeight="14.25" customHeight="1" outlineLevelCol="6"/>
  <cols>
    <col min="1" max="1" width="13.5" customWidth="1"/>
    <col min="2" max="2" width="33.5" customWidth="1"/>
    <col min="3" max="3" width="17.125" customWidth="1"/>
    <col min="4" max="4" width="16.375" customWidth="1"/>
    <col min="5" max="5" width="15.875" customWidth="1"/>
    <col min="6" max="6" width="19.375" customWidth="1"/>
    <col min="7" max="7" width="20.875" customWidth="1"/>
  </cols>
  <sheetData>
    <row r="1" ht="12" customHeight="1" spans="1:7">
      <c r="D1" s="106"/>
      <c r="F1" s="56"/>
      <c r="G1" s="56" t="s">
        <v>99</v>
      </c>
    </row>
    <row r="2" ht="39" customHeight="1" spans="1:7">
      <c r="A2" s="3" t="s">
        <v>100</v>
      </c>
      <c r="B2" s="3"/>
      <c r="C2" s="3"/>
      <c r="D2" s="3"/>
      <c r="E2" s="3"/>
      <c r="F2" s="3"/>
      <c r="G2" s="3"/>
    </row>
    <row r="3" ht="26.25" customHeight="1" spans="1:7">
      <c r="A3" s="4" t="str">
        <f>"单位名称："&amp;"云南省有色地质局勘测设计院"</f>
        <v>单位名称：云南省有色地质局勘测设计院</v>
      </c>
      <c r="F3" s="103"/>
      <c r="G3" s="103" t="s">
        <v>2</v>
      </c>
    </row>
    <row r="4" ht="25.5" customHeight="1" spans="1:7">
      <c r="A4" s="125" t="s">
        <v>101</v>
      </c>
      <c r="B4" s="126"/>
      <c r="C4" s="127" t="s">
        <v>30</v>
      </c>
      <c r="D4" s="11" t="s">
        <v>57</v>
      </c>
      <c r="E4" s="11"/>
      <c r="F4" s="12"/>
      <c r="G4" s="127" t="s">
        <v>58</v>
      </c>
    </row>
    <row r="5" ht="26.25" customHeight="1" spans="1:7">
      <c r="A5" s="128" t="s">
        <v>48</v>
      </c>
      <c r="B5" s="129" t="s">
        <v>49</v>
      </c>
      <c r="C5" s="96"/>
      <c r="D5" s="96" t="s">
        <v>32</v>
      </c>
      <c r="E5" s="96" t="s">
        <v>102</v>
      </c>
      <c r="F5" s="96" t="s">
        <v>103</v>
      </c>
      <c r="G5" s="96"/>
    </row>
    <row r="6" ht="23.25" customHeight="1" spans="1:7">
      <c r="A6" s="130" t="s">
        <v>104</v>
      </c>
      <c r="B6" s="130" t="s">
        <v>105</v>
      </c>
      <c r="C6" s="130" t="s">
        <v>106</v>
      </c>
      <c r="D6" s="63"/>
      <c r="E6" s="130" t="s">
        <v>107</v>
      </c>
      <c r="F6" s="130" t="s">
        <v>108</v>
      </c>
      <c r="G6" s="130" t="s">
        <v>109</v>
      </c>
    </row>
    <row r="7" ht="30" customHeight="1" spans="1:7">
      <c r="A7" s="30" t="s">
        <v>59</v>
      </c>
      <c r="B7" s="30" t="s">
        <v>60</v>
      </c>
      <c r="C7" s="22">
        <v>2651640</v>
      </c>
      <c r="D7" s="22">
        <v>2651640</v>
      </c>
      <c r="E7" s="22">
        <v>2400000</v>
      </c>
      <c r="F7" s="22">
        <v>251640</v>
      </c>
      <c r="G7" s="22"/>
    </row>
    <row r="8" ht="30" customHeight="1" spans="1:7">
      <c r="A8" s="30" t="s">
        <v>61</v>
      </c>
      <c r="B8" s="131" t="s">
        <v>62</v>
      </c>
      <c r="C8" s="22">
        <v>2651640</v>
      </c>
      <c r="D8" s="22">
        <v>2651640</v>
      </c>
      <c r="E8" s="22">
        <v>2400000</v>
      </c>
      <c r="F8" s="22">
        <v>251640</v>
      </c>
      <c r="G8" s="22"/>
    </row>
    <row r="9" ht="30" customHeight="1" spans="1:7">
      <c r="A9" s="30" t="s">
        <v>63</v>
      </c>
      <c r="B9" s="132" t="s">
        <v>64</v>
      </c>
      <c r="C9" s="22">
        <v>251640</v>
      </c>
      <c r="D9" s="22">
        <v>251640</v>
      </c>
      <c r="E9" s="22"/>
      <c r="F9" s="22">
        <v>251640</v>
      </c>
      <c r="G9" s="22"/>
    </row>
    <row r="10" ht="30" customHeight="1" spans="1:7">
      <c r="A10" s="30" t="s">
        <v>65</v>
      </c>
      <c r="B10" s="132" t="s">
        <v>66</v>
      </c>
      <c r="C10" s="22">
        <v>1600000</v>
      </c>
      <c r="D10" s="22">
        <v>1600000</v>
      </c>
      <c r="E10" s="22">
        <v>1600000</v>
      </c>
      <c r="F10" s="22"/>
      <c r="G10" s="22"/>
    </row>
    <row r="11" ht="30" customHeight="1" spans="1:7">
      <c r="A11" s="30" t="s">
        <v>67</v>
      </c>
      <c r="B11" s="132" t="s">
        <v>68</v>
      </c>
      <c r="C11" s="22">
        <v>800000</v>
      </c>
      <c r="D11" s="22">
        <v>800000</v>
      </c>
      <c r="E11" s="22">
        <v>800000</v>
      </c>
      <c r="F11" s="22"/>
      <c r="G11" s="22"/>
    </row>
    <row r="12" ht="30" customHeight="1" spans="1:7">
      <c r="A12" s="30" t="s">
        <v>75</v>
      </c>
      <c r="B12" s="30" t="s">
        <v>76</v>
      </c>
      <c r="C12" s="22">
        <v>1950080</v>
      </c>
      <c r="D12" s="22">
        <v>1950080</v>
      </c>
      <c r="E12" s="22">
        <v>1950080</v>
      </c>
      <c r="F12" s="22"/>
      <c r="G12" s="22"/>
    </row>
    <row r="13" ht="30" customHeight="1" spans="1:7">
      <c r="A13" s="30" t="s">
        <v>77</v>
      </c>
      <c r="B13" s="131" t="s">
        <v>78</v>
      </c>
      <c r="C13" s="22">
        <v>1950080</v>
      </c>
      <c r="D13" s="22">
        <v>1950080</v>
      </c>
      <c r="E13" s="22">
        <v>1950080</v>
      </c>
      <c r="F13" s="22"/>
      <c r="G13" s="22"/>
    </row>
    <row r="14" ht="30" customHeight="1" spans="1:7">
      <c r="A14" s="30" t="s">
        <v>79</v>
      </c>
      <c r="B14" s="132" t="s">
        <v>80</v>
      </c>
      <c r="C14" s="22">
        <v>1950080</v>
      </c>
      <c r="D14" s="22">
        <v>1950080</v>
      </c>
      <c r="E14" s="22">
        <v>1950080</v>
      </c>
      <c r="F14" s="22"/>
      <c r="G14" s="22"/>
    </row>
    <row r="15" ht="30" customHeight="1" spans="1:7">
      <c r="A15" s="30" t="s">
        <v>81</v>
      </c>
      <c r="B15" s="30" t="s">
        <v>82</v>
      </c>
      <c r="C15" s="22">
        <v>2614200</v>
      </c>
      <c r="D15" s="22">
        <v>2614200</v>
      </c>
      <c r="E15" s="22">
        <v>2614200</v>
      </c>
      <c r="F15" s="22"/>
      <c r="G15" s="22"/>
    </row>
    <row r="16" ht="30" customHeight="1" spans="1:7">
      <c r="A16" s="30" t="s">
        <v>83</v>
      </c>
      <c r="B16" s="131" t="s">
        <v>84</v>
      </c>
      <c r="C16" s="22">
        <v>2614200</v>
      </c>
      <c r="D16" s="22">
        <v>2614200</v>
      </c>
      <c r="E16" s="22">
        <v>2614200</v>
      </c>
      <c r="F16" s="22"/>
      <c r="G16" s="22"/>
    </row>
    <row r="17" ht="30" customHeight="1" spans="1:7">
      <c r="A17" s="30" t="s">
        <v>85</v>
      </c>
      <c r="B17" s="132" t="s">
        <v>86</v>
      </c>
      <c r="C17" s="22">
        <v>2614200</v>
      </c>
      <c r="D17" s="22">
        <v>2614200</v>
      </c>
      <c r="E17" s="22">
        <v>2614200</v>
      </c>
      <c r="F17" s="22"/>
      <c r="G17" s="22"/>
    </row>
    <row r="18" ht="30" customHeight="1" spans="1:7">
      <c r="A18" s="133" t="s">
        <v>87</v>
      </c>
      <c r="B18" s="134" t="s">
        <v>87</v>
      </c>
      <c r="C18" s="22">
        <v>7215920</v>
      </c>
      <c r="D18" s="22">
        <v>7215920</v>
      </c>
      <c r="E18" s="22">
        <v>6964280</v>
      </c>
      <c r="F18" s="22">
        <v>251640</v>
      </c>
      <c r="G18" s="22"/>
    </row>
  </sheetData>
  <mergeCells count="7">
    <mergeCell ref="A2:G2"/>
    <mergeCell ref="A3:E3"/>
    <mergeCell ref="A4:B4"/>
    <mergeCell ref="D4:F4"/>
    <mergeCell ref="A18:B18"/>
    <mergeCell ref="C4:C5"/>
    <mergeCell ref="G4:G5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D23" sqref="D23"/>
    </sheetView>
  </sheetViews>
  <sheetFormatPr defaultColWidth="9.125" defaultRowHeight="14.25" customHeight="1" outlineLevelCol="5"/>
  <cols>
    <col min="1" max="1" width="26.375" customWidth="1"/>
    <col min="2" max="2" width="19.875" customWidth="1"/>
    <col min="3" max="3" width="20.375" customWidth="1"/>
    <col min="4" max="4" width="28.5" customWidth="1"/>
    <col min="5" max="5" width="22.25" customWidth="1"/>
    <col min="6" max="6" width="21.125" customWidth="1"/>
  </cols>
  <sheetData>
    <row r="1" ht="12" customHeight="1" spans="1:6">
      <c r="A1" s="118"/>
      <c r="B1" s="118"/>
      <c r="C1" s="61"/>
      <c r="F1" s="60" t="s">
        <v>110</v>
      </c>
    </row>
    <row r="2" ht="25.5" customHeight="1" spans="1:6">
      <c r="A2" s="119" t="s">
        <v>111</v>
      </c>
      <c r="B2" s="119"/>
      <c r="C2" s="119"/>
      <c r="D2" s="119"/>
      <c r="E2" s="119"/>
      <c r="F2" s="119"/>
    </row>
    <row r="3" ht="28.5" customHeight="1" spans="1:6">
      <c r="A3" s="4" t="str">
        <f>"单位名称："&amp;"云南省有色地质局勘测设计院"</f>
        <v>单位名称：云南省有色地质局勘测设计院</v>
      </c>
      <c r="B3" s="118"/>
      <c r="C3" s="61"/>
      <c r="F3" s="60" t="s">
        <v>112</v>
      </c>
    </row>
    <row r="4" ht="26.25" customHeight="1" spans="1:6">
      <c r="A4" s="9" t="s">
        <v>113</v>
      </c>
      <c r="B4" s="15" t="s">
        <v>114</v>
      </c>
      <c r="C4" s="10" t="s">
        <v>115</v>
      </c>
      <c r="D4" s="11"/>
      <c r="E4" s="12"/>
      <c r="F4" s="15" t="s">
        <v>116</v>
      </c>
    </row>
    <row r="5" ht="26.25" customHeight="1" spans="1:6">
      <c r="A5" s="17"/>
      <c r="B5" s="18"/>
      <c r="C5" s="63" t="s">
        <v>32</v>
      </c>
      <c r="D5" s="63" t="s">
        <v>117</v>
      </c>
      <c r="E5" s="63" t="s">
        <v>118</v>
      </c>
      <c r="F5" s="18"/>
    </row>
    <row r="6" ht="37.5" customHeight="1" spans="1:6">
      <c r="A6" s="120">
        <v>1</v>
      </c>
      <c r="B6" s="120">
        <v>2</v>
      </c>
      <c r="C6" s="121">
        <v>3</v>
      </c>
      <c r="D6" s="120">
        <v>4</v>
      </c>
      <c r="E6" s="120">
        <v>5</v>
      </c>
      <c r="F6" s="120">
        <v>6</v>
      </c>
    </row>
    <row r="7" ht="30.75" customHeight="1" spans="1:6">
      <c r="A7" s="122"/>
      <c r="B7" s="122"/>
      <c r="C7" s="123"/>
      <c r="D7" s="122"/>
      <c r="E7" s="122"/>
      <c r="F7" s="122"/>
    </row>
    <row r="9" ht="25.5" customHeight="1" spans="1:6">
      <c r="A9" s="124" t="s">
        <v>119</v>
      </c>
      <c r="B9" s="124"/>
      <c r="C9" s="124"/>
      <c r="D9" s="124"/>
      <c r="E9" s="124"/>
      <c r="F9" s="26"/>
    </row>
  </sheetData>
  <mergeCells count="6">
    <mergeCell ref="A2:F2"/>
    <mergeCell ref="A3:D3"/>
    <mergeCell ref="C4:E4"/>
    <mergeCell ref="A4:A5"/>
    <mergeCell ref="B4:B5"/>
    <mergeCell ref="F4:F5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7"/>
  <sheetViews>
    <sheetView showZeros="0" workbookViewId="0">
      <selection activeCell="H11" sqref="H11"/>
    </sheetView>
  </sheetViews>
  <sheetFormatPr defaultColWidth="9.125" defaultRowHeight="14.25" customHeight="1"/>
  <cols>
    <col min="1" max="1" width="26.25" customWidth="1"/>
    <col min="2" max="2" width="18.25" customWidth="1"/>
    <col min="3" max="3" width="14.75" customWidth="1"/>
    <col min="4" max="4" width="8.5" customWidth="1"/>
    <col min="5" max="5" width="18.5" customWidth="1"/>
    <col min="6" max="6" width="10.5" customWidth="1"/>
    <col min="7" max="7" width="18.875" customWidth="1"/>
    <col min="8" max="8" width="12.5" customWidth="1"/>
    <col min="9" max="9" width="12" customWidth="1"/>
    <col min="10" max="10" width="12.375" customWidth="1"/>
    <col min="11" max="11" width="11.75" customWidth="1"/>
    <col min="12" max="12" width="12.625" customWidth="1"/>
    <col min="13" max="13" width="11.625" customWidth="1"/>
    <col min="14" max="14" width="12.375" customWidth="1"/>
    <col min="15" max="15" width="14.75" customWidth="1"/>
    <col min="16" max="16" width="11.375" customWidth="1"/>
    <col min="17" max="17" width="11.125" customWidth="1"/>
    <col min="18" max="18" width="11.25" customWidth="1"/>
    <col min="19" max="19" width="10.375" customWidth="1"/>
    <col min="20" max="20" width="11.625" customWidth="1"/>
    <col min="21" max="21" width="8.25" customWidth="1"/>
    <col min="22" max="22" width="10.875" customWidth="1"/>
    <col min="23" max="23" width="13.75" customWidth="1"/>
  </cols>
  <sheetData>
    <row r="1" ht="13.5" customHeight="1" spans="1:23">
      <c r="D1" s="1"/>
      <c r="E1" s="1"/>
      <c r="F1" s="1"/>
      <c r="G1" s="1"/>
      <c r="U1" s="106"/>
      <c r="W1" s="56" t="s">
        <v>120</v>
      </c>
    </row>
    <row r="2" ht="27.75" customHeight="1" spans="1:23">
      <c r="A2" s="27" t="s">
        <v>121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21.75" customHeight="1" spans="1:23">
      <c r="A3" s="4" t="str">
        <f>"单位名称："&amp;"云南省有色地质局勘测设计院"</f>
        <v>单位名称：云南省有色地质局勘测设计院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6"/>
      <c r="W3" s="103" t="s">
        <v>112</v>
      </c>
    </row>
    <row r="4" ht="29.25" customHeight="1" spans="1:23">
      <c r="A4" s="8" t="s">
        <v>122</v>
      </c>
      <c r="B4" s="8" t="s">
        <v>123</v>
      </c>
      <c r="C4" s="8" t="s">
        <v>124</v>
      </c>
      <c r="D4" s="9" t="s">
        <v>125</v>
      </c>
      <c r="E4" s="9" t="s">
        <v>126</v>
      </c>
      <c r="F4" s="9" t="s">
        <v>127</v>
      </c>
      <c r="G4" s="9" t="s">
        <v>128</v>
      </c>
      <c r="H4" s="63" t="s">
        <v>129</v>
      </c>
      <c r="I4" s="63"/>
      <c r="J4" s="63"/>
      <c r="K4" s="63"/>
      <c r="L4" s="108"/>
      <c r="M4" s="108"/>
      <c r="N4" s="108"/>
      <c r="O4" s="108"/>
      <c r="P4" s="108"/>
      <c r="Q4" s="48"/>
      <c r="R4" s="63"/>
      <c r="S4" s="63"/>
      <c r="T4" s="63"/>
      <c r="U4" s="63"/>
      <c r="V4" s="63"/>
      <c r="W4" s="63"/>
    </row>
    <row r="5" ht="25.5" customHeight="1" spans="1:23">
      <c r="A5" s="13"/>
      <c r="B5" s="13"/>
      <c r="C5" s="13"/>
      <c r="D5" s="14"/>
      <c r="E5" s="14"/>
      <c r="F5" s="14"/>
      <c r="G5" s="14"/>
      <c r="H5" s="63" t="s">
        <v>30</v>
      </c>
      <c r="I5" s="48" t="s">
        <v>33</v>
      </c>
      <c r="J5" s="48"/>
      <c r="K5" s="48"/>
      <c r="L5" s="108"/>
      <c r="M5" s="108"/>
      <c r="N5" s="108" t="s">
        <v>130</v>
      </c>
      <c r="O5" s="108"/>
      <c r="P5" s="108"/>
      <c r="Q5" s="48" t="s">
        <v>36</v>
      </c>
      <c r="R5" s="63" t="s">
        <v>51</v>
      </c>
      <c r="S5" s="48"/>
      <c r="T5" s="48"/>
      <c r="U5" s="48"/>
      <c r="V5" s="48"/>
      <c r="W5" s="48"/>
    </row>
    <row r="6" ht="17.25" customHeight="1" spans="1:23">
      <c r="A6" s="16"/>
      <c r="B6" s="16"/>
      <c r="C6" s="16"/>
      <c r="D6" s="17"/>
      <c r="E6" s="17"/>
      <c r="F6" s="17"/>
      <c r="G6" s="17"/>
      <c r="H6" s="63"/>
      <c r="I6" s="48" t="s">
        <v>131</v>
      </c>
      <c r="J6" s="48" t="s">
        <v>132</v>
      </c>
      <c r="K6" s="48" t="s">
        <v>133</v>
      </c>
      <c r="L6" s="115" t="s">
        <v>134</v>
      </c>
      <c r="M6" s="115" t="s">
        <v>135</v>
      </c>
      <c r="N6" s="115" t="s">
        <v>33</v>
      </c>
      <c r="O6" s="115" t="s">
        <v>34</v>
      </c>
      <c r="P6" s="115" t="s">
        <v>35</v>
      </c>
      <c r="Q6" s="48"/>
      <c r="R6" s="48" t="s">
        <v>32</v>
      </c>
      <c r="S6" s="48" t="s">
        <v>43</v>
      </c>
      <c r="T6" s="48" t="s">
        <v>136</v>
      </c>
      <c r="U6" s="48" t="s">
        <v>39</v>
      </c>
      <c r="V6" s="48" t="s">
        <v>40</v>
      </c>
      <c r="W6" s="48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3"/>
      <c r="I7" s="48"/>
      <c r="J7" s="48"/>
      <c r="K7" s="48"/>
      <c r="L7" s="115"/>
      <c r="M7" s="115"/>
      <c r="N7" s="115"/>
      <c r="O7" s="115"/>
      <c r="P7" s="115"/>
      <c r="Q7" s="48"/>
      <c r="R7" s="48"/>
      <c r="S7" s="48"/>
      <c r="T7" s="48"/>
      <c r="U7" s="48"/>
      <c r="V7" s="48"/>
      <c r="W7" s="48"/>
    </row>
    <row r="8" ht="32.25" customHeight="1" spans="1:23">
      <c r="A8" s="116">
        <v>1</v>
      </c>
      <c r="B8" s="116">
        <v>2</v>
      </c>
      <c r="C8" s="116">
        <v>3</v>
      </c>
      <c r="D8" s="116">
        <v>4</v>
      </c>
      <c r="E8" s="116">
        <v>5</v>
      </c>
      <c r="F8" s="116">
        <v>6</v>
      </c>
      <c r="G8" s="116">
        <v>7</v>
      </c>
      <c r="H8" s="116">
        <v>8</v>
      </c>
      <c r="I8" s="116">
        <v>9</v>
      </c>
      <c r="J8" s="116">
        <v>10</v>
      </c>
      <c r="K8" s="116">
        <v>11</v>
      </c>
      <c r="L8" s="116">
        <v>12</v>
      </c>
      <c r="M8" s="116">
        <v>13</v>
      </c>
      <c r="N8" s="116">
        <v>14</v>
      </c>
      <c r="O8" s="116">
        <v>15</v>
      </c>
      <c r="P8" s="116">
        <v>16</v>
      </c>
      <c r="Q8" s="116">
        <v>17</v>
      </c>
      <c r="R8" s="116">
        <v>18</v>
      </c>
      <c r="S8" s="116">
        <v>19</v>
      </c>
      <c r="T8" s="116">
        <v>20</v>
      </c>
      <c r="U8" s="116">
        <v>21</v>
      </c>
      <c r="V8" s="116">
        <v>22</v>
      </c>
      <c r="W8" s="116">
        <v>23</v>
      </c>
    </row>
    <row r="9" ht="30" customHeight="1" spans="1:23">
      <c r="A9" s="110" t="s">
        <v>45</v>
      </c>
      <c r="B9" s="111"/>
      <c r="C9" s="110"/>
      <c r="D9" s="110"/>
      <c r="E9" s="110"/>
      <c r="F9" s="110"/>
      <c r="G9" s="110"/>
      <c r="H9" s="22">
        <v>10095920</v>
      </c>
      <c r="I9" s="22">
        <v>7215920</v>
      </c>
      <c r="J9" s="22">
        <v>1803980</v>
      </c>
      <c r="K9" s="22"/>
      <c r="L9" s="22">
        <v>5411940</v>
      </c>
      <c r="M9" s="22"/>
      <c r="N9" s="22"/>
      <c r="O9" s="22"/>
      <c r="P9" s="22"/>
      <c r="Q9" s="22"/>
      <c r="R9" s="22">
        <v>2880000</v>
      </c>
      <c r="S9" s="22">
        <v>500000</v>
      </c>
      <c r="T9" s="22"/>
      <c r="U9" s="22"/>
      <c r="V9" s="22"/>
      <c r="W9" s="22">
        <v>2380000</v>
      </c>
    </row>
    <row r="10" ht="44.25" customHeight="1" spans="1:23">
      <c r="A10" s="117" t="s">
        <v>45</v>
      </c>
      <c r="B10" s="111" t="s">
        <v>137</v>
      </c>
      <c r="C10" s="110" t="s">
        <v>138</v>
      </c>
      <c r="D10" s="110" t="s">
        <v>79</v>
      </c>
      <c r="E10" s="110" t="s">
        <v>80</v>
      </c>
      <c r="F10" s="110" t="s">
        <v>139</v>
      </c>
      <c r="G10" s="110" t="s">
        <v>140</v>
      </c>
      <c r="H10" s="22">
        <v>2817580</v>
      </c>
      <c r="I10" s="22">
        <v>1630080</v>
      </c>
      <c r="J10" s="22">
        <v>407520</v>
      </c>
      <c r="K10" s="22"/>
      <c r="L10" s="22">
        <v>1222560</v>
      </c>
      <c r="M10" s="22"/>
      <c r="N10" s="22"/>
      <c r="O10" s="22"/>
      <c r="P10" s="22"/>
      <c r="Q10" s="22"/>
      <c r="R10" s="22">
        <v>1187500</v>
      </c>
      <c r="S10" s="22"/>
      <c r="T10" s="22"/>
      <c r="U10" s="22"/>
      <c r="V10" s="22"/>
      <c r="W10" s="22">
        <v>1187500</v>
      </c>
    </row>
    <row r="11" ht="44.25" customHeight="1" spans="1:23">
      <c r="A11" s="117" t="s">
        <v>45</v>
      </c>
      <c r="B11" s="111" t="s">
        <v>137</v>
      </c>
      <c r="C11" s="110" t="s">
        <v>138</v>
      </c>
      <c r="D11" s="110" t="s">
        <v>79</v>
      </c>
      <c r="E11" s="110" t="s">
        <v>80</v>
      </c>
      <c r="F11" s="110" t="s">
        <v>141</v>
      </c>
      <c r="G11" s="110" t="s">
        <v>142</v>
      </c>
      <c r="H11" s="22">
        <v>320000</v>
      </c>
      <c r="I11" s="22">
        <v>320000</v>
      </c>
      <c r="J11" s="22">
        <v>80000</v>
      </c>
      <c r="K11" s="22"/>
      <c r="L11" s="22">
        <v>240000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44.25" customHeight="1" spans="1:23">
      <c r="A12" s="117" t="s">
        <v>45</v>
      </c>
      <c r="B12" s="111" t="s">
        <v>143</v>
      </c>
      <c r="C12" s="110" t="s">
        <v>144</v>
      </c>
      <c r="D12" s="110" t="s">
        <v>65</v>
      </c>
      <c r="E12" s="110" t="s">
        <v>66</v>
      </c>
      <c r="F12" s="110" t="s">
        <v>145</v>
      </c>
      <c r="G12" s="110" t="s">
        <v>146</v>
      </c>
      <c r="H12" s="22">
        <v>1900000</v>
      </c>
      <c r="I12" s="22">
        <v>1600000</v>
      </c>
      <c r="J12" s="22">
        <v>400000</v>
      </c>
      <c r="K12" s="22"/>
      <c r="L12" s="22">
        <v>1200000</v>
      </c>
      <c r="M12" s="22"/>
      <c r="N12" s="22"/>
      <c r="O12" s="22"/>
      <c r="P12" s="22"/>
      <c r="Q12" s="22"/>
      <c r="R12" s="22">
        <v>300000</v>
      </c>
      <c r="S12" s="22">
        <v>100000</v>
      </c>
      <c r="T12" s="22"/>
      <c r="U12" s="22"/>
      <c r="V12" s="22"/>
      <c r="W12" s="22">
        <v>200000</v>
      </c>
    </row>
    <row r="13" ht="44.25" customHeight="1" spans="1:23">
      <c r="A13" s="117" t="s">
        <v>45</v>
      </c>
      <c r="B13" s="111" t="s">
        <v>143</v>
      </c>
      <c r="C13" s="110" t="s">
        <v>144</v>
      </c>
      <c r="D13" s="110" t="s">
        <v>73</v>
      </c>
      <c r="E13" s="110" t="s">
        <v>74</v>
      </c>
      <c r="F13" s="110" t="s">
        <v>147</v>
      </c>
      <c r="G13" s="110" t="s">
        <v>148</v>
      </c>
      <c r="H13" s="22">
        <v>640000</v>
      </c>
      <c r="I13" s="22"/>
      <c r="J13" s="22"/>
      <c r="K13" s="22"/>
      <c r="L13" s="22"/>
      <c r="M13" s="22"/>
      <c r="N13" s="22"/>
      <c r="O13" s="22"/>
      <c r="P13" s="22"/>
      <c r="Q13" s="22"/>
      <c r="R13" s="22">
        <v>640000</v>
      </c>
      <c r="S13" s="22">
        <v>240000</v>
      </c>
      <c r="T13" s="22"/>
      <c r="U13" s="22"/>
      <c r="V13" s="22"/>
      <c r="W13" s="22">
        <v>400000</v>
      </c>
    </row>
    <row r="14" ht="44.25" customHeight="1" spans="1:23">
      <c r="A14" s="117" t="s">
        <v>45</v>
      </c>
      <c r="B14" s="111" t="s">
        <v>149</v>
      </c>
      <c r="C14" s="110" t="s">
        <v>86</v>
      </c>
      <c r="D14" s="110" t="s">
        <v>85</v>
      </c>
      <c r="E14" s="110" t="s">
        <v>86</v>
      </c>
      <c r="F14" s="110" t="s">
        <v>150</v>
      </c>
      <c r="G14" s="110" t="s">
        <v>86</v>
      </c>
      <c r="H14" s="22">
        <v>2614200</v>
      </c>
      <c r="I14" s="22">
        <v>2614200</v>
      </c>
      <c r="J14" s="22">
        <v>653550</v>
      </c>
      <c r="K14" s="22"/>
      <c r="L14" s="22">
        <v>1960650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44.25" customHeight="1" spans="1:23">
      <c r="A15" s="117" t="s">
        <v>45</v>
      </c>
      <c r="B15" s="111" t="s">
        <v>151</v>
      </c>
      <c r="C15" s="110" t="s">
        <v>152</v>
      </c>
      <c r="D15" s="110" t="s">
        <v>63</v>
      </c>
      <c r="E15" s="110" t="s">
        <v>64</v>
      </c>
      <c r="F15" s="110" t="s">
        <v>153</v>
      </c>
      <c r="G15" s="110" t="s">
        <v>154</v>
      </c>
      <c r="H15" s="22">
        <v>251640</v>
      </c>
      <c r="I15" s="22">
        <v>251640</v>
      </c>
      <c r="J15" s="22">
        <v>62910</v>
      </c>
      <c r="K15" s="22"/>
      <c r="L15" s="22">
        <v>188730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44.25" customHeight="1" spans="1:23">
      <c r="A16" s="117" t="s">
        <v>45</v>
      </c>
      <c r="B16" s="111" t="s">
        <v>151</v>
      </c>
      <c r="C16" s="110" t="s">
        <v>152</v>
      </c>
      <c r="D16" s="110" t="s">
        <v>79</v>
      </c>
      <c r="E16" s="110" t="s">
        <v>80</v>
      </c>
      <c r="F16" s="110" t="s">
        <v>155</v>
      </c>
      <c r="G16" s="110" t="s">
        <v>156</v>
      </c>
      <c r="H16" s="22">
        <v>10000</v>
      </c>
      <c r="I16" s="22"/>
      <c r="J16" s="22"/>
      <c r="K16" s="22"/>
      <c r="L16" s="22"/>
      <c r="M16" s="22"/>
      <c r="N16" s="22"/>
      <c r="O16" s="22"/>
      <c r="P16" s="22"/>
      <c r="Q16" s="22"/>
      <c r="R16" s="22">
        <v>10000</v>
      </c>
      <c r="S16" s="22"/>
      <c r="T16" s="22"/>
      <c r="U16" s="22"/>
      <c r="V16" s="22"/>
      <c r="W16" s="22">
        <v>10000</v>
      </c>
    </row>
    <row r="17" ht="44.25" customHeight="1" spans="1:23">
      <c r="A17" s="117" t="s">
        <v>45</v>
      </c>
      <c r="B17" s="111" t="s">
        <v>151</v>
      </c>
      <c r="C17" s="110" t="s">
        <v>152</v>
      </c>
      <c r="D17" s="110" t="s">
        <v>79</v>
      </c>
      <c r="E17" s="110" t="s">
        <v>80</v>
      </c>
      <c r="F17" s="110" t="s">
        <v>157</v>
      </c>
      <c r="G17" s="110" t="s">
        <v>158</v>
      </c>
      <c r="H17" s="22">
        <v>500</v>
      </c>
      <c r="I17" s="22"/>
      <c r="J17" s="22"/>
      <c r="K17" s="22"/>
      <c r="L17" s="22"/>
      <c r="M17" s="22"/>
      <c r="N17" s="22"/>
      <c r="O17" s="22"/>
      <c r="P17" s="22"/>
      <c r="Q17" s="22"/>
      <c r="R17" s="22">
        <v>500</v>
      </c>
      <c r="S17" s="22"/>
      <c r="T17" s="22"/>
      <c r="U17" s="22"/>
      <c r="V17" s="22"/>
      <c r="W17" s="22">
        <v>500</v>
      </c>
    </row>
    <row r="18" ht="44.25" customHeight="1" spans="1:23">
      <c r="A18" s="117" t="s">
        <v>45</v>
      </c>
      <c r="B18" s="111" t="s">
        <v>151</v>
      </c>
      <c r="C18" s="110" t="s">
        <v>152</v>
      </c>
      <c r="D18" s="110" t="s">
        <v>79</v>
      </c>
      <c r="E18" s="110" t="s">
        <v>80</v>
      </c>
      <c r="F18" s="110" t="s">
        <v>159</v>
      </c>
      <c r="G18" s="110" t="s">
        <v>160</v>
      </c>
      <c r="H18" s="22">
        <v>15000</v>
      </c>
      <c r="I18" s="22"/>
      <c r="J18" s="22"/>
      <c r="K18" s="22"/>
      <c r="L18" s="22"/>
      <c r="M18" s="22"/>
      <c r="N18" s="22"/>
      <c r="O18" s="22"/>
      <c r="P18" s="22"/>
      <c r="Q18" s="22"/>
      <c r="R18" s="22">
        <v>15000</v>
      </c>
      <c r="S18" s="22"/>
      <c r="T18" s="22"/>
      <c r="U18" s="22"/>
      <c r="V18" s="22"/>
      <c r="W18" s="22">
        <v>15000</v>
      </c>
    </row>
    <row r="19" ht="44.25" customHeight="1" spans="1:23">
      <c r="A19" s="117" t="s">
        <v>45</v>
      </c>
      <c r="B19" s="111" t="s">
        <v>151</v>
      </c>
      <c r="C19" s="110" t="s">
        <v>152</v>
      </c>
      <c r="D19" s="110" t="s">
        <v>79</v>
      </c>
      <c r="E19" s="110" t="s">
        <v>80</v>
      </c>
      <c r="F19" s="110" t="s">
        <v>161</v>
      </c>
      <c r="G19" s="110" t="s">
        <v>162</v>
      </c>
      <c r="H19" s="22">
        <v>5000</v>
      </c>
      <c r="I19" s="22"/>
      <c r="J19" s="22"/>
      <c r="K19" s="22"/>
      <c r="L19" s="22"/>
      <c r="M19" s="22"/>
      <c r="N19" s="22"/>
      <c r="O19" s="22"/>
      <c r="P19" s="22"/>
      <c r="Q19" s="22"/>
      <c r="R19" s="22">
        <v>5000</v>
      </c>
      <c r="S19" s="22"/>
      <c r="T19" s="22"/>
      <c r="U19" s="22"/>
      <c r="V19" s="22"/>
      <c r="W19" s="22">
        <v>5000</v>
      </c>
    </row>
    <row r="20" ht="44.25" customHeight="1" spans="1:23">
      <c r="A20" s="117" t="s">
        <v>45</v>
      </c>
      <c r="B20" s="111" t="s">
        <v>151</v>
      </c>
      <c r="C20" s="110" t="s">
        <v>152</v>
      </c>
      <c r="D20" s="110" t="s">
        <v>79</v>
      </c>
      <c r="E20" s="110" t="s">
        <v>80</v>
      </c>
      <c r="F20" s="110" t="s">
        <v>163</v>
      </c>
      <c r="G20" s="110" t="s">
        <v>164</v>
      </c>
      <c r="H20" s="22">
        <v>10000</v>
      </c>
      <c r="I20" s="22"/>
      <c r="J20" s="22"/>
      <c r="K20" s="22"/>
      <c r="L20" s="22"/>
      <c r="M20" s="22"/>
      <c r="N20" s="22"/>
      <c r="O20" s="22"/>
      <c r="P20" s="22"/>
      <c r="Q20" s="22"/>
      <c r="R20" s="22">
        <v>10000</v>
      </c>
      <c r="S20" s="22"/>
      <c r="T20" s="22"/>
      <c r="U20" s="22"/>
      <c r="V20" s="22"/>
      <c r="W20" s="22">
        <v>10000</v>
      </c>
    </row>
    <row r="21" ht="44.25" customHeight="1" spans="1:23">
      <c r="A21" s="117" t="s">
        <v>45</v>
      </c>
      <c r="B21" s="111" t="s">
        <v>151</v>
      </c>
      <c r="C21" s="110" t="s">
        <v>152</v>
      </c>
      <c r="D21" s="110" t="s">
        <v>79</v>
      </c>
      <c r="E21" s="110" t="s">
        <v>80</v>
      </c>
      <c r="F21" s="110" t="s">
        <v>165</v>
      </c>
      <c r="G21" s="110" t="s">
        <v>166</v>
      </c>
      <c r="H21" s="22">
        <v>200000</v>
      </c>
      <c r="I21" s="22"/>
      <c r="J21" s="22"/>
      <c r="K21" s="22"/>
      <c r="L21" s="22"/>
      <c r="M21" s="22"/>
      <c r="N21" s="22"/>
      <c r="O21" s="22"/>
      <c r="P21" s="22"/>
      <c r="Q21" s="22"/>
      <c r="R21" s="22">
        <v>200000</v>
      </c>
      <c r="S21" s="22">
        <v>100000</v>
      </c>
      <c r="T21" s="22"/>
      <c r="U21" s="22"/>
      <c r="V21" s="22"/>
      <c r="W21" s="22">
        <v>100000</v>
      </c>
    </row>
    <row r="22" ht="44.25" customHeight="1" spans="1:23">
      <c r="A22" s="117" t="s">
        <v>45</v>
      </c>
      <c r="B22" s="111" t="s">
        <v>151</v>
      </c>
      <c r="C22" s="110" t="s">
        <v>152</v>
      </c>
      <c r="D22" s="110" t="s">
        <v>79</v>
      </c>
      <c r="E22" s="110" t="s">
        <v>80</v>
      </c>
      <c r="F22" s="110" t="s">
        <v>167</v>
      </c>
      <c r="G22" s="110" t="s">
        <v>168</v>
      </c>
      <c r="H22" s="22">
        <v>160000</v>
      </c>
      <c r="I22" s="22"/>
      <c r="J22" s="22"/>
      <c r="K22" s="22"/>
      <c r="L22" s="22"/>
      <c r="M22" s="22"/>
      <c r="N22" s="22"/>
      <c r="O22" s="22"/>
      <c r="P22" s="22"/>
      <c r="Q22" s="22"/>
      <c r="R22" s="22">
        <v>160000</v>
      </c>
      <c r="S22" s="22">
        <v>10000</v>
      </c>
      <c r="T22" s="22"/>
      <c r="U22" s="22"/>
      <c r="V22" s="22"/>
      <c r="W22" s="22">
        <v>150000</v>
      </c>
    </row>
    <row r="23" ht="44.25" customHeight="1" spans="1:23">
      <c r="A23" s="117" t="s">
        <v>45</v>
      </c>
      <c r="B23" s="111" t="s">
        <v>151</v>
      </c>
      <c r="C23" s="110" t="s">
        <v>152</v>
      </c>
      <c r="D23" s="110" t="s">
        <v>79</v>
      </c>
      <c r="E23" s="110" t="s">
        <v>80</v>
      </c>
      <c r="F23" s="110" t="s">
        <v>153</v>
      </c>
      <c r="G23" s="110" t="s">
        <v>154</v>
      </c>
      <c r="H23" s="22">
        <v>85000</v>
      </c>
      <c r="I23" s="22"/>
      <c r="J23" s="22"/>
      <c r="K23" s="22"/>
      <c r="L23" s="22"/>
      <c r="M23" s="22"/>
      <c r="N23" s="22"/>
      <c r="O23" s="22"/>
      <c r="P23" s="22"/>
      <c r="Q23" s="22"/>
      <c r="R23" s="22">
        <v>85000</v>
      </c>
      <c r="S23" s="22"/>
      <c r="T23" s="22"/>
      <c r="U23" s="22"/>
      <c r="V23" s="22"/>
      <c r="W23" s="22">
        <v>85000</v>
      </c>
    </row>
    <row r="24" ht="44.25" customHeight="1" spans="1:23">
      <c r="A24" s="117" t="s">
        <v>45</v>
      </c>
      <c r="B24" s="111" t="s">
        <v>169</v>
      </c>
      <c r="C24" s="110" t="s">
        <v>170</v>
      </c>
      <c r="D24" s="110" t="s">
        <v>67</v>
      </c>
      <c r="E24" s="110" t="s">
        <v>68</v>
      </c>
      <c r="F24" s="110" t="s">
        <v>171</v>
      </c>
      <c r="G24" s="110" t="s">
        <v>172</v>
      </c>
      <c r="H24" s="22">
        <v>950000</v>
      </c>
      <c r="I24" s="22">
        <v>800000</v>
      </c>
      <c r="J24" s="22">
        <v>200000</v>
      </c>
      <c r="K24" s="22"/>
      <c r="L24" s="22">
        <v>600000</v>
      </c>
      <c r="M24" s="22"/>
      <c r="N24" s="22"/>
      <c r="O24" s="22"/>
      <c r="P24" s="22"/>
      <c r="Q24" s="22"/>
      <c r="R24" s="22">
        <v>150000</v>
      </c>
      <c r="S24" s="22">
        <v>50000</v>
      </c>
      <c r="T24" s="22"/>
      <c r="U24" s="22"/>
      <c r="V24" s="22"/>
      <c r="W24" s="22">
        <v>100000</v>
      </c>
    </row>
    <row r="25" ht="44.25" customHeight="1" spans="1:23">
      <c r="A25" s="117" t="s">
        <v>45</v>
      </c>
      <c r="B25" s="111" t="s">
        <v>173</v>
      </c>
      <c r="C25" s="110" t="s">
        <v>174</v>
      </c>
      <c r="D25" s="110" t="s">
        <v>79</v>
      </c>
      <c r="E25" s="110" t="s">
        <v>80</v>
      </c>
      <c r="F25" s="110" t="s">
        <v>175</v>
      </c>
      <c r="G25" s="110" t="s">
        <v>176</v>
      </c>
      <c r="H25" s="22">
        <v>72000</v>
      </c>
      <c r="I25" s="22"/>
      <c r="J25" s="22"/>
      <c r="K25" s="22"/>
      <c r="L25" s="22"/>
      <c r="M25" s="22"/>
      <c r="N25" s="22"/>
      <c r="O25" s="22"/>
      <c r="P25" s="22"/>
      <c r="Q25" s="22"/>
      <c r="R25" s="22">
        <v>72000</v>
      </c>
      <c r="S25" s="22"/>
      <c r="T25" s="22"/>
      <c r="U25" s="22"/>
      <c r="V25" s="22"/>
      <c r="W25" s="22">
        <v>72000</v>
      </c>
    </row>
    <row r="26" ht="44.25" customHeight="1" spans="1:23">
      <c r="A26" s="117" t="s">
        <v>45</v>
      </c>
      <c r="B26" s="111" t="s">
        <v>177</v>
      </c>
      <c r="C26" s="110" t="s">
        <v>178</v>
      </c>
      <c r="D26" s="110" t="s">
        <v>79</v>
      </c>
      <c r="E26" s="110" t="s">
        <v>80</v>
      </c>
      <c r="F26" s="110" t="s">
        <v>179</v>
      </c>
      <c r="G26" s="110" t="s">
        <v>178</v>
      </c>
      <c r="H26" s="22">
        <v>45000</v>
      </c>
      <c r="I26" s="22"/>
      <c r="J26" s="22"/>
      <c r="K26" s="22"/>
      <c r="L26" s="22"/>
      <c r="M26" s="22"/>
      <c r="N26" s="22"/>
      <c r="O26" s="22"/>
      <c r="P26" s="22"/>
      <c r="Q26" s="22"/>
      <c r="R26" s="22">
        <v>45000</v>
      </c>
      <c r="S26" s="22"/>
      <c r="T26" s="22"/>
      <c r="U26" s="22"/>
      <c r="V26" s="22"/>
      <c r="W26" s="22">
        <v>45000</v>
      </c>
    </row>
    <row r="27" ht="44.25" customHeight="1" spans="1:23">
      <c r="A27" s="31" t="s">
        <v>87</v>
      </c>
      <c r="B27" s="32"/>
      <c r="C27" s="32"/>
      <c r="D27" s="32"/>
      <c r="E27" s="32"/>
      <c r="F27" s="32"/>
      <c r="G27" s="33"/>
      <c r="H27" s="22">
        <v>10095920</v>
      </c>
      <c r="I27" s="22">
        <v>7215920</v>
      </c>
      <c r="J27" s="22">
        <v>1803980</v>
      </c>
      <c r="K27" s="22"/>
      <c r="L27" s="22">
        <v>5411940</v>
      </c>
      <c r="M27" s="22"/>
      <c r="N27" s="22"/>
      <c r="O27" s="22"/>
      <c r="P27" s="22"/>
      <c r="Q27" s="22"/>
      <c r="R27" s="22">
        <v>2880000</v>
      </c>
      <c r="S27" s="22">
        <v>500000</v>
      </c>
      <c r="T27" s="22"/>
      <c r="U27" s="22"/>
      <c r="V27" s="22"/>
      <c r="W27" s="22">
        <v>2380000</v>
      </c>
    </row>
  </sheetData>
  <mergeCells count="30">
    <mergeCell ref="A2:W2"/>
    <mergeCell ref="A3:G3"/>
    <mergeCell ref="H4:W4"/>
    <mergeCell ref="I5:M5"/>
    <mergeCell ref="N5:P5"/>
    <mergeCell ref="R5:W5"/>
    <mergeCell ref="A27:G27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511811023622047" right="0.511811023622047" top="0.354330708661417" bottom="0.15748031496063" header="0.31496062992126" footer="0.31496062992126"/>
  <pageSetup paperSize="9" scale="4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2"/>
  <sheetViews>
    <sheetView showZeros="0" workbookViewId="0">
      <selection activeCell="I7" sqref="I7"/>
    </sheetView>
  </sheetViews>
  <sheetFormatPr defaultColWidth="9.125" defaultRowHeight="14.25" customHeight="1"/>
  <cols>
    <col min="1" max="1" width="6.75" customWidth="1"/>
    <col min="2" max="2" width="7.5" customWidth="1"/>
    <col min="3" max="3" width="7" customWidth="1"/>
    <col min="4" max="4" width="6.25" customWidth="1"/>
    <col min="5" max="5" width="8.375" customWidth="1"/>
    <col min="6" max="6" width="8.25" customWidth="1"/>
    <col min="7" max="7" width="8.625" customWidth="1"/>
    <col min="8" max="8" width="8.875" customWidth="1"/>
    <col min="9" max="9" width="7.375" customWidth="1"/>
    <col min="10" max="10" width="9.375" customWidth="1"/>
    <col min="11" max="11" width="10.375" customWidth="1"/>
    <col min="12" max="12" width="9.75" customWidth="1"/>
    <col min="13" max="13" width="10.875" customWidth="1"/>
    <col min="14" max="14" width="9" customWidth="1"/>
    <col min="15" max="15" width="8.625" customWidth="1"/>
    <col min="16" max="16" width="9.75" customWidth="1"/>
    <col min="17" max="17" width="9.5" customWidth="1"/>
    <col min="18" max="18" width="7.625" customWidth="1"/>
    <col min="19" max="19" width="8.875" customWidth="1"/>
    <col min="20" max="20" width="9.5" customWidth="1"/>
    <col min="21" max="21" width="7.75" customWidth="1"/>
    <col min="22" max="22" width="9.75" customWidth="1"/>
    <col min="23" max="23" width="8.625" customWidth="1"/>
  </cols>
  <sheetData>
    <row r="1" ht="13.5" customHeight="1" spans="1:23">
      <c r="E1" s="1"/>
      <c r="F1" s="1"/>
      <c r="G1" s="1"/>
      <c r="H1" s="1"/>
      <c r="U1" s="106"/>
      <c r="W1" s="56" t="s">
        <v>180</v>
      </c>
    </row>
    <row r="2" ht="27.75" customHeight="1" spans="1:23">
      <c r="A2" s="27" t="s">
        <v>181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26.25" customHeight="1" spans="1:23">
      <c r="A3" s="4" t="str">
        <f t="shared" ref="A3:B3" si="0">"单位名称："&amp;"云南省有色地质局勘测设计院"</f>
        <v>单位名称：云南省有色地质局勘测设计院</v>
      </c>
      <c r="B3" s="107" t="str">
        <f t="shared" si="0"/>
        <v>单位名称：云南省有色地质局勘测设计院</v>
      </c>
      <c r="C3" s="107"/>
      <c r="D3" s="107"/>
      <c r="E3" s="107"/>
      <c r="F3" s="107"/>
      <c r="G3" s="107"/>
      <c r="H3" s="107"/>
      <c r="I3" s="107"/>
      <c r="J3" s="6"/>
      <c r="K3" s="6"/>
      <c r="L3" s="6"/>
      <c r="M3" s="6"/>
      <c r="N3" s="6"/>
      <c r="O3" s="6"/>
      <c r="P3" s="6"/>
      <c r="Q3" s="6"/>
      <c r="U3" s="106"/>
      <c r="W3" s="103" t="s">
        <v>112</v>
      </c>
    </row>
    <row r="4" ht="30.75" customHeight="1" spans="1:23">
      <c r="A4" s="8" t="s">
        <v>182</v>
      </c>
      <c r="B4" s="8" t="s">
        <v>123</v>
      </c>
      <c r="C4" s="8" t="s">
        <v>124</v>
      </c>
      <c r="D4" s="8" t="s">
        <v>183</v>
      </c>
      <c r="E4" s="9" t="s">
        <v>125</v>
      </c>
      <c r="F4" s="9" t="s">
        <v>126</v>
      </c>
      <c r="G4" s="9" t="s">
        <v>127</v>
      </c>
      <c r="H4" s="9" t="s">
        <v>128</v>
      </c>
      <c r="I4" s="63" t="s">
        <v>30</v>
      </c>
      <c r="J4" s="63" t="s">
        <v>184</v>
      </c>
      <c r="K4" s="63"/>
      <c r="L4" s="63"/>
      <c r="M4" s="63"/>
      <c r="N4" s="108" t="s">
        <v>130</v>
      </c>
      <c r="O4" s="108"/>
      <c r="P4" s="108"/>
      <c r="Q4" s="9" t="s">
        <v>36</v>
      </c>
      <c r="R4" s="10" t="s">
        <v>51</v>
      </c>
      <c r="S4" s="11"/>
      <c r="T4" s="11"/>
      <c r="U4" s="11"/>
      <c r="V4" s="11"/>
      <c r="W4" s="12"/>
    </row>
    <row r="5" ht="33.75" customHeight="1" spans="1:23">
      <c r="A5" s="13"/>
      <c r="B5" s="13"/>
      <c r="C5" s="13"/>
      <c r="D5" s="13"/>
      <c r="E5" s="14"/>
      <c r="F5" s="14"/>
      <c r="G5" s="14"/>
      <c r="H5" s="14"/>
      <c r="I5" s="63"/>
      <c r="J5" s="48" t="s">
        <v>33</v>
      </c>
      <c r="K5" s="48"/>
      <c r="L5" s="48" t="s">
        <v>34</v>
      </c>
      <c r="M5" s="48" t="s">
        <v>35</v>
      </c>
      <c r="N5" s="109" t="s">
        <v>33</v>
      </c>
      <c r="O5" s="109" t="s">
        <v>34</v>
      </c>
      <c r="P5" s="109" t="s">
        <v>35</v>
      </c>
      <c r="Q5" s="14"/>
      <c r="R5" s="9" t="s">
        <v>32</v>
      </c>
      <c r="S5" s="9" t="s">
        <v>43</v>
      </c>
      <c r="T5" s="9" t="s">
        <v>136</v>
      </c>
      <c r="U5" s="9" t="s">
        <v>39</v>
      </c>
      <c r="V5" s="9" t="s">
        <v>40</v>
      </c>
      <c r="W5" s="9" t="s">
        <v>41</v>
      </c>
    </row>
    <row r="6" ht="42" customHeight="1" spans="1:23">
      <c r="A6" s="16"/>
      <c r="B6" s="16"/>
      <c r="C6" s="16"/>
      <c r="D6" s="16"/>
      <c r="E6" s="17"/>
      <c r="F6" s="17"/>
      <c r="G6" s="17"/>
      <c r="H6" s="17"/>
      <c r="I6" s="63"/>
      <c r="J6" s="48" t="s">
        <v>32</v>
      </c>
      <c r="K6" s="48" t="s">
        <v>185</v>
      </c>
      <c r="L6" s="48"/>
      <c r="M6" s="48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29.2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85" customHeight="1" spans="1:23">
      <c r="A8" s="110"/>
      <c r="B8" s="111"/>
      <c r="C8" s="110"/>
      <c r="D8" s="110"/>
      <c r="E8" s="110"/>
      <c r="F8" s="110"/>
      <c r="G8" s="110"/>
      <c r="H8" s="110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89"/>
      <c r="V8" s="112"/>
      <c r="W8" s="112"/>
    </row>
    <row r="9" ht="32.85" customHeight="1" spans="1:23">
      <c r="A9" s="110"/>
      <c r="B9" s="111"/>
      <c r="C9" s="110"/>
      <c r="D9" s="110"/>
      <c r="E9" s="110"/>
      <c r="F9" s="110"/>
      <c r="G9" s="110"/>
      <c r="H9" s="110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89"/>
      <c r="V9" s="112"/>
      <c r="W9" s="112"/>
    </row>
    <row r="10" ht="30.75" customHeight="1" spans="1:23">
      <c r="A10" s="31" t="s">
        <v>87</v>
      </c>
      <c r="B10" s="32"/>
      <c r="C10" s="32"/>
      <c r="D10" s="32"/>
      <c r="E10" s="32"/>
      <c r="F10" s="32"/>
      <c r="G10" s="32"/>
      <c r="H10" s="33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89"/>
      <c r="V10" s="112"/>
      <c r="W10" s="112"/>
    </row>
    <row r="12" ht="24.75" customHeight="1" spans="1:23">
      <c r="A12" s="113" t="s">
        <v>186</v>
      </c>
      <c r="B12" s="114"/>
      <c r="C12" s="114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511811023622047" right="0.511811023622047" top="0.354330708661417" bottom="0.15748031496063" header="0.31496062992126" footer="0.31496062992126"/>
  <pageSetup paperSize="9" scale="7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0"/>
  <sheetViews>
    <sheetView showZeros="0" workbookViewId="0">
      <selection activeCell="D22" sqref="D22"/>
    </sheetView>
  </sheetViews>
  <sheetFormatPr defaultColWidth="9.125" defaultRowHeight="12" customHeight="1"/>
  <cols>
    <col min="1" max="1" width="22.625" customWidth="1"/>
    <col min="2" max="2" width="18" customWidth="1"/>
    <col min="3" max="4" width="13.875" customWidth="1"/>
    <col min="5" max="5" width="13" customWidth="1"/>
    <col min="6" max="6" width="11.25" customWidth="1"/>
    <col min="7" max="7" width="10.375" customWidth="1"/>
    <col min="8" max="8" width="9.375" customWidth="1"/>
    <col min="9" max="9" width="11.625" customWidth="1"/>
    <col min="10" max="10" width="14.5" customWidth="1"/>
  </cols>
  <sheetData>
    <row r="1" customHeight="1" spans="1:10">
      <c r="J1" s="45" t="s">
        <v>187</v>
      </c>
    </row>
    <row r="2" ht="28.5" customHeight="1" spans="1:10">
      <c r="A2" s="46" t="s">
        <v>188</v>
      </c>
      <c r="B2" s="27"/>
      <c r="C2" s="27"/>
      <c r="D2" s="27"/>
      <c r="E2" s="27"/>
      <c r="F2" s="47"/>
      <c r="G2" s="27"/>
      <c r="H2" s="47"/>
      <c r="I2" s="47"/>
      <c r="J2" s="27"/>
    </row>
    <row r="3" ht="24" customHeight="1" spans="1:10">
      <c r="A3" s="4" t="str">
        <f>"单位名称："&amp;"云南省有色地质局勘测设计院"</f>
        <v>单位名称：云南省有色地质局勘测设计院</v>
      </c>
    </row>
    <row r="4" ht="34.5" customHeight="1" spans="1:10">
      <c r="A4" s="48" t="s">
        <v>189</v>
      </c>
      <c r="B4" s="48" t="s">
        <v>190</v>
      </c>
      <c r="C4" s="48" t="s">
        <v>191</v>
      </c>
      <c r="D4" s="48" t="s">
        <v>192</v>
      </c>
      <c r="E4" s="48" t="s">
        <v>193</v>
      </c>
      <c r="F4" s="49" t="s">
        <v>194</v>
      </c>
      <c r="G4" s="48" t="s">
        <v>195</v>
      </c>
      <c r="H4" s="49" t="s">
        <v>196</v>
      </c>
      <c r="I4" s="49" t="s">
        <v>197</v>
      </c>
      <c r="J4" s="48" t="s">
        <v>198</v>
      </c>
    </row>
    <row r="5" ht="31.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24.75" customHeight="1" spans="1:10">
      <c r="A6" s="50"/>
      <c r="B6" s="51"/>
      <c r="C6" s="51"/>
      <c r="D6" s="51"/>
      <c r="E6" s="52"/>
      <c r="F6" s="53"/>
      <c r="G6" s="52"/>
      <c r="H6" s="53"/>
      <c r="I6" s="53"/>
      <c r="J6" s="52"/>
    </row>
    <row r="7" ht="47.25" customHeight="1" spans="1:10">
      <c r="A7" s="50"/>
      <c r="B7" s="54"/>
      <c r="C7" s="54"/>
      <c r="D7" s="54"/>
      <c r="E7" s="50"/>
      <c r="F7" s="54"/>
      <c r="G7" s="50"/>
      <c r="H7" s="54"/>
      <c r="I7" s="54"/>
      <c r="J7" s="55"/>
    </row>
    <row r="8" ht="15.75" customHeight="1"/>
    <row r="9" ht="25.5" customHeight="1" spans="1:10">
      <c r="A9" s="26" t="s">
        <v>199</v>
      </c>
      <c r="B9" s="26"/>
      <c r="C9" s="26"/>
      <c r="D9" s="26"/>
      <c r="E9" s="26"/>
      <c r="F9" s="26"/>
      <c r="G9" s="26"/>
      <c r="H9" s="26"/>
      <c r="I9" s="26"/>
      <c r="J9" s="26"/>
    </row>
    <row r="10" ht="24.75" customHeight="1"/>
  </sheetData>
  <mergeCells count="2">
    <mergeCell ref="A2:J2"/>
    <mergeCell ref="A3:H3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10"/>
  <sheetViews>
    <sheetView showZeros="0" workbookViewId="0">
      <selection activeCell="E23" sqref="E23"/>
    </sheetView>
  </sheetViews>
  <sheetFormatPr defaultColWidth="9.125" defaultRowHeight="14.25" customHeight="1" outlineLevelCol="5"/>
  <cols>
    <col min="1" max="1" width="30.25" customWidth="1"/>
    <col min="2" max="2" width="17.75" customWidth="1"/>
    <col min="3" max="3" width="22.75" customWidth="1"/>
    <col min="4" max="4" width="20.375" customWidth="1"/>
    <col min="5" max="5" width="24.25" customWidth="1"/>
    <col min="6" max="6" width="22.25" customWidth="1"/>
  </cols>
  <sheetData>
    <row r="1" ht="15.75" customHeight="1" spans="1:6">
      <c r="F1" s="56" t="s">
        <v>200</v>
      </c>
    </row>
    <row r="2" ht="28.5" customHeight="1" spans="1:6">
      <c r="A2" s="27" t="s">
        <v>201</v>
      </c>
      <c r="B2" s="27"/>
      <c r="C2" s="27"/>
      <c r="D2" s="27"/>
      <c r="E2" s="27"/>
      <c r="F2" s="27"/>
    </row>
    <row r="3" ht="23.25" customHeight="1" spans="1:6">
      <c r="A3" s="101" t="str">
        <f>"单位名称："&amp;"云南省有色地质局勘测设计院"</f>
        <v>单位名称：云南省有色地质局勘测设计院</v>
      </c>
      <c r="B3" s="102"/>
      <c r="C3" s="102"/>
      <c r="D3" s="59"/>
      <c r="E3" s="59"/>
      <c r="F3" s="103" t="s">
        <v>2</v>
      </c>
    </row>
    <row r="4" ht="23.25" customHeight="1" spans="1:6">
      <c r="A4" s="9" t="s">
        <v>122</v>
      </c>
      <c r="B4" s="9" t="s">
        <v>48</v>
      </c>
      <c r="C4" s="9" t="s">
        <v>49</v>
      </c>
      <c r="D4" s="15" t="s">
        <v>202</v>
      </c>
      <c r="E4" s="63"/>
      <c r="F4" s="63"/>
    </row>
    <row r="5" ht="30" customHeight="1" spans="1:6">
      <c r="A5" s="18"/>
      <c r="B5" s="18"/>
      <c r="C5" s="18"/>
      <c r="D5" s="15" t="s">
        <v>30</v>
      </c>
      <c r="E5" s="63" t="s">
        <v>57</v>
      </c>
      <c r="F5" s="63" t="s">
        <v>58</v>
      </c>
    </row>
    <row r="6" ht="31.5" customHeight="1" spans="1:6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</row>
    <row r="7" ht="31.5" customHeight="1" spans="1:6">
      <c r="A7" s="30"/>
      <c r="B7" s="30"/>
      <c r="C7" s="30"/>
      <c r="D7" s="22"/>
      <c r="E7" s="22"/>
      <c r="F7" s="22"/>
    </row>
    <row r="8" ht="31.5" customHeight="1" spans="1:6">
      <c r="A8" s="104" t="s">
        <v>87</v>
      </c>
      <c r="B8" s="105"/>
      <c r="C8" s="105" t="s">
        <v>87</v>
      </c>
      <c r="D8" s="22"/>
      <c r="E8" s="22"/>
      <c r="F8" s="22"/>
    </row>
    <row r="10" ht="25.5" customHeight="1" spans="1:6">
      <c r="A10" s="26" t="s">
        <v>203</v>
      </c>
      <c r="B10" s="26"/>
      <c r="C10" s="26"/>
      <c r="D10" s="26"/>
      <c r="E10" s="26"/>
      <c r="F10" s="26"/>
    </row>
  </sheetData>
  <mergeCells count="6">
    <mergeCell ref="A2:F2"/>
    <mergeCell ref="D4:F4"/>
    <mergeCell ref="A8:C8"/>
    <mergeCell ref="A4:A5"/>
    <mergeCell ref="B4:B5"/>
    <mergeCell ref="C4:C5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2"/>
  <sheetViews>
    <sheetView showZeros="0" workbookViewId="0">
      <selection activeCell="F16" sqref="F16"/>
    </sheetView>
  </sheetViews>
  <sheetFormatPr defaultColWidth="9.125" defaultRowHeight="14.25" customHeight="1"/>
  <cols>
    <col min="1" max="1" width="11.5" customWidth="1"/>
    <col min="2" max="2" width="8.625" customWidth="1"/>
    <col min="3" max="3" width="7.625" customWidth="1"/>
    <col min="4" max="4" width="7.75" customWidth="1"/>
    <col min="5" max="5" width="7" customWidth="1"/>
    <col min="6" max="6" width="10.875" customWidth="1"/>
    <col min="7" max="7" width="7.75" customWidth="1"/>
    <col min="8" max="9" width="8.125" customWidth="1"/>
    <col min="10" max="10" width="10.125" customWidth="1"/>
    <col min="11" max="11" width="8.75" customWidth="1"/>
    <col min="12" max="12" width="7.375" customWidth="1"/>
    <col min="13" max="13" width="9.375" customWidth="1"/>
    <col min="14" max="14" width="12.625" customWidth="1"/>
    <col min="15" max="15" width="8.875" customWidth="1"/>
    <col min="16" max="16" width="11.125" customWidth="1"/>
    <col min="17" max="17" width="8.375" customWidth="1"/>
  </cols>
  <sheetData>
    <row r="1" ht="13.5" customHeight="1" spans="1:17">
      <c r="O1" s="45"/>
      <c r="P1" s="45"/>
      <c r="Q1" s="93" t="s">
        <v>204</v>
      </c>
    </row>
    <row r="2" ht="27.75" customHeight="1" spans="1:17">
      <c r="A2" s="57" t="s">
        <v>205</v>
      </c>
      <c r="B2" s="27"/>
      <c r="C2" s="27"/>
      <c r="D2" s="27"/>
      <c r="E2" s="27"/>
      <c r="F2" s="27"/>
      <c r="G2" s="27"/>
      <c r="H2" s="27"/>
      <c r="I2" s="27"/>
      <c r="J2" s="27"/>
      <c r="K2" s="47"/>
      <c r="L2" s="27"/>
      <c r="M2" s="27"/>
      <c r="N2" s="27"/>
      <c r="O2" s="47"/>
      <c r="P2" s="47"/>
      <c r="Q2" s="27"/>
    </row>
    <row r="3" ht="25.5" customHeight="1" spans="1:17">
      <c r="A3" s="94" t="str">
        <f>"单位名称："&amp;"云南省有色地质局勘测设计院"</f>
        <v>单位名称：云南省有色地质局勘测设计院</v>
      </c>
      <c r="B3" s="6"/>
      <c r="C3" s="6"/>
      <c r="D3" s="6"/>
      <c r="E3" s="6"/>
      <c r="F3" s="6"/>
      <c r="G3" s="6"/>
      <c r="H3" s="6"/>
      <c r="I3" s="6"/>
      <c r="J3" s="6"/>
      <c r="O3" s="62"/>
      <c r="P3" s="62"/>
      <c r="Q3" s="95" t="s">
        <v>112</v>
      </c>
    </row>
    <row r="4" ht="21" customHeight="1" spans="1:17">
      <c r="A4" s="9" t="s">
        <v>206</v>
      </c>
      <c r="B4" s="73" t="s">
        <v>207</v>
      </c>
      <c r="C4" s="73" t="s">
        <v>208</v>
      </c>
      <c r="D4" s="73" t="s">
        <v>209</v>
      </c>
      <c r="E4" s="73" t="s">
        <v>210</v>
      </c>
      <c r="F4" s="73" t="s">
        <v>211</v>
      </c>
      <c r="G4" s="74" t="s">
        <v>129</v>
      </c>
      <c r="H4" s="74"/>
      <c r="I4" s="74"/>
      <c r="J4" s="74"/>
      <c r="K4" s="75"/>
      <c r="L4" s="74"/>
      <c r="M4" s="74"/>
      <c r="N4" s="74"/>
      <c r="O4" s="76"/>
      <c r="P4" s="75"/>
      <c r="Q4" s="77"/>
    </row>
    <row r="5" ht="24.75" customHeight="1" spans="1:17">
      <c r="A5" s="14"/>
      <c r="B5" s="78"/>
      <c r="C5" s="78"/>
      <c r="D5" s="78"/>
      <c r="E5" s="78"/>
      <c r="F5" s="78"/>
      <c r="G5" s="78" t="s">
        <v>30</v>
      </c>
      <c r="H5" s="78" t="s">
        <v>33</v>
      </c>
      <c r="I5" s="78" t="s">
        <v>212</v>
      </c>
      <c r="J5" s="78" t="s">
        <v>213</v>
      </c>
      <c r="K5" s="79" t="s">
        <v>214</v>
      </c>
      <c r="L5" s="80" t="s">
        <v>215</v>
      </c>
      <c r="M5" s="80"/>
      <c r="N5" s="80"/>
      <c r="O5" s="81"/>
      <c r="P5" s="82"/>
      <c r="Q5" s="83"/>
    </row>
    <row r="6" ht="54" customHeight="1" spans="1:17">
      <c r="A6" s="17"/>
      <c r="B6" s="83"/>
      <c r="C6" s="83"/>
      <c r="D6" s="83"/>
      <c r="E6" s="83"/>
      <c r="F6" s="83"/>
      <c r="G6" s="83"/>
      <c r="H6" s="83" t="s">
        <v>32</v>
      </c>
      <c r="I6" s="83"/>
      <c r="J6" s="83"/>
      <c r="K6" s="84"/>
      <c r="L6" s="83" t="s">
        <v>32</v>
      </c>
      <c r="M6" s="83" t="s">
        <v>43</v>
      </c>
      <c r="N6" s="83" t="s">
        <v>136</v>
      </c>
      <c r="O6" s="85" t="s">
        <v>39</v>
      </c>
      <c r="P6" s="84" t="s">
        <v>40</v>
      </c>
      <c r="Q6" s="83" t="s">
        <v>41</v>
      </c>
    </row>
    <row r="7" ht="33" customHeight="1" spans="1:17">
      <c r="A7" s="18">
        <v>1</v>
      </c>
      <c r="B7" s="96">
        <v>2</v>
      </c>
      <c r="C7" s="96">
        <v>3</v>
      </c>
      <c r="D7" s="96">
        <v>4</v>
      </c>
      <c r="E7" s="96">
        <v>5</v>
      </c>
      <c r="F7" s="96">
        <v>6</v>
      </c>
      <c r="G7" s="97">
        <v>7</v>
      </c>
      <c r="H7" s="97">
        <v>8</v>
      </c>
      <c r="I7" s="97">
        <v>9</v>
      </c>
      <c r="J7" s="97">
        <v>10</v>
      </c>
      <c r="K7" s="97">
        <v>11</v>
      </c>
      <c r="L7" s="97">
        <v>12</v>
      </c>
      <c r="M7" s="97">
        <v>13</v>
      </c>
      <c r="N7" s="97">
        <v>14</v>
      </c>
      <c r="O7" s="97">
        <v>15</v>
      </c>
      <c r="P7" s="97">
        <v>16</v>
      </c>
      <c r="Q7" s="97">
        <v>17</v>
      </c>
    </row>
    <row r="8" ht="31.5" customHeight="1" spans="1:17">
      <c r="A8" s="86"/>
      <c r="B8" s="87"/>
      <c r="C8" s="87"/>
      <c r="D8" s="87"/>
      <c r="E8" s="98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</row>
    <row r="9" ht="31.5" customHeight="1" spans="1:17">
      <c r="A9" s="86"/>
      <c r="B9" s="87"/>
      <c r="C9" s="87"/>
      <c r="D9" s="99"/>
      <c r="E9" s="100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</row>
    <row r="10" ht="31.5" customHeight="1" spans="1:17">
      <c r="A10" s="90" t="s">
        <v>87</v>
      </c>
      <c r="B10" s="91"/>
      <c r="C10" s="91"/>
      <c r="D10" s="91"/>
      <c r="E10" s="98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</row>
    <row r="12" ht="30" customHeight="1" spans="1:17">
      <c r="A12" s="26" t="s">
        <v>216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511811023622047" right="0.511811023622047" top="0.354330708661417" bottom="0.15748031496063" header="0.31496062992126" footer="0.31496062992126"/>
  <pageSetup paperSize="9" scale="9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2"/>
  <sheetViews>
    <sheetView showZeros="0" workbookViewId="0">
      <selection activeCell="F18" sqref="F18"/>
    </sheetView>
  </sheetViews>
  <sheetFormatPr defaultColWidth="9.125" defaultRowHeight="14.25" customHeight="1"/>
  <cols>
    <col min="1" max="1" width="10.875" customWidth="1"/>
    <col min="2" max="3" width="10.75" customWidth="1"/>
    <col min="4" max="4" width="7.125" customWidth="1"/>
    <col min="5" max="5" width="12" customWidth="1"/>
    <col min="6" max="6" width="8.25" customWidth="1"/>
    <col min="7" max="7" width="9.75" customWidth="1"/>
    <col min="8" max="8" width="10.5" customWidth="1"/>
    <col min="9" max="9" width="6.75" customWidth="1"/>
    <col min="10" max="10" width="7.875" customWidth="1"/>
    <col min="11" max="11" width="10.125" customWidth="1"/>
    <col min="12" max="12" width="11" customWidth="1"/>
    <col min="13" max="13" width="10.5" customWidth="1"/>
    <col min="14" max="14" width="11.25" customWidth="1"/>
  </cols>
  <sheetData>
    <row r="1" ht="13.5" customHeight="1" spans="1:14">
      <c r="A1" s="61"/>
      <c r="B1" s="61"/>
      <c r="C1" s="61"/>
      <c r="D1" s="61"/>
      <c r="E1" s="61"/>
      <c r="F1" s="61"/>
      <c r="G1" s="61"/>
      <c r="H1" s="66"/>
      <c r="I1" s="61"/>
      <c r="J1" s="61"/>
      <c r="K1" s="61"/>
      <c r="L1" s="45"/>
      <c r="M1" s="67"/>
      <c r="N1" s="68" t="s">
        <v>217</v>
      </c>
    </row>
    <row r="2" ht="27.75" customHeight="1" spans="1:14">
      <c r="A2" s="57" t="s">
        <v>218</v>
      </c>
      <c r="B2" s="69"/>
      <c r="C2" s="69"/>
      <c r="D2" s="69"/>
      <c r="E2" s="69"/>
      <c r="F2" s="69"/>
      <c r="G2" s="69"/>
      <c r="H2" s="70"/>
      <c r="I2" s="69"/>
      <c r="J2" s="69"/>
      <c r="K2" s="69"/>
      <c r="L2" s="47"/>
      <c r="M2" s="70"/>
      <c r="N2" s="69"/>
    </row>
    <row r="3" ht="18.75" customHeight="1" spans="1:14">
      <c r="A3" s="58" t="str">
        <f>"单位名称："&amp;"云南省有色地质局勘测设计院"</f>
        <v>单位名称：云南省有色地质局勘测设计院</v>
      </c>
      <c r="B3" s="59"/>
      <c r="C3" s="59"/>
      <c r="D3" s="59"/>
      <c r="E3" s="59"/>
      <c r="F3" s="59"/>
      <c r="G3" s="59"/>
      <c r="H3" s="66"/>
      <c r="I3" s="61"/>
      <c r="J3" s="61"/>
      <c r="K3" s="61"/>
      <c r="L3" s="62"/>
      <c r="M3" s="71"/>
      <c r="N3" s="72" t="s">
        <v>112</v>
      </c>
    </row>
    <row r="4" ht="15.75" customHeight="1" spans="1:14">
      <c r="A4" s="9" t="s">
        <v>206</v>
      </c>
      <c r="B4" s="73" t="s">
        <v>219</v>
      </c>
      <c r="C4" s="73" t="s">
        <v>220</v>
      </c>
      <c r="D4" s="74" t="s">
        <v>129</v>
      </c>
      <c r="E4" s="74"/>
      <c r="F4" s="74"/>
      <c r="G4" s="74"/>
      <c r="H4" s="75"/>
      <c r="I4" s="74"/>
      <c r="J4" s="74"/>
      <c r="K4" s="74"/>
      <c r="L4" s="76"/>
      <c r="M4" s="75"/>
      <c r="N4" s="77"/>
    </row>
    <row r="5" ht="17.25" customHeight="1" spans="1:14">
      <c r="A5" s="14"/>
      <c r="B5" s="78"/>
      <c r="C5" s="78"/>
      <c r="D5" s="78" t="s">
        <v>30</v>
      </c>
      <c r="E5" s="78" t="s">
        <v>33</v>
      </c>
      <c r="F5" s="78" t="s">
        <v>212</v>
      </c>
      <c r="G5" s="78" t="s">
        <v>213</v>
      </c>
      <c r="H5" s="79" t="s">
        <v>214</v>
      </c>
      <c r="I5" s="80" t="s">
        <v>215</v>
      </c>
      <c r="J5" s="80"/>
      <c r="K5" s="80"/>
      <c r="L5" s="81"/>
      <c r="M5" s="82"/>
      <c r="N5" s="83"/>
    </row>
    <row r="6" ht="54" customHeight="1" spans="1:14">
      <c r="A6" s="17"/>
      <c r="B6" s="83"/>
      <c r="C6" s="83"/>
      <c r="D6" s="83"/>
      <c r="E6" s="83"/>
      <c r="F6" s="83"/>
      <c r="G6" s="83"/>
      <c r="H6" s="84"/>
      <c r="I6" s="83" t="s">
        <v>32</v>
      </c>
      <c r="J6" s="83" t="s">
        <v>43</v>
      </c>
      <c r="K6" s="83" t="s">
        <v>136</v>
      </c>
      <c r="L6" s="85" t="s">
        <v>39</v>
      </c>
      <c r="M6" s="84" t="s">
        <v>40</v>
      </c>
      <c r="N6" s="83" t="s">
        <v>41</v>
      </c>
    </row>
    <row r="7" ht="39" customHeight="1" spans="1:14">
      <c r="A7" s="17">
        <v>1</v>
      </c>
      <c r="B7" s="83">
        <v>2</v>
      </c>
      <c r="C7" s="83">
        <v>3</v>
      </c>
      <c r="D7" s="84">
        <v>4</v>
      </c>
      <c r="E7" s="84">
        <v>5</v>
      </c>
      <c r="F7" s="84">
        <v>6</v>
      </c>
      <c r="G7" s="84">
        <v>7</v>
      </c>
      <c r="H7" s="84">
        <v>8</v>
      </c>
      <c r="I7" s="84">
        <v>9</v>
      </c>
      <c r="J7" s="84">
        <v>10</v>
      </c>
      <c r="K7" s="84">
        <v>11</v>
      </c>
      <c r="L7" s="84">
        <v>12</v>
      </c>
      <c r="M7" s="84">
        <v>13</v>
      </c>
      <c r="N7" s="84">
        <v>14</v>
      </c>
    </row>
    <row r="8" ht="39" customHeight="1" spans="1:14">
      <c r="A8" s="86"/>
      <c r="B8" s="87"/>
      <c r="C8" s="87"/>
      <c r="D8" s="88"/>
      <c r="E8" s="88"/>
      <c r="F8" s="88"/>
      <c r="G8" s="88"/>
      <c r="H8" s="88"/>
      <c r="I8" s="88"/>
      <c r="J8" s="88"/>
      <c r="K8" s="88"/>
      <c r="L8" s="89"/>
      <c r="M8" s="88"/>
      <c r="N8" s="88"/>
    </row>
    <row r="9" ht="39" customHeight="1" spans="1:14">
      <c r="A9" s="86"/>
      <c r="B9" s="87"/>
      <c r="C9" s="87"/>
      <c r="D9" s="88"/>
      <c r="E9" s="88"/>
      <c r="F9" s="88"/>
      <c r="G9" s="88"/>
      <c r="H9" s="88"/>
      <c r="I9" s="88"/>
      <c r="J9" s="88"/>
      <c r="K9" s="88"/>
      <c r="L9" s="89"/>
      <c r="M9" s="88"/>
      <c r="N9" s="88"/>
    </row>
    <row r="10" ht="39" customHeight="1" spans="1:14">
      <c r="A10" s="90" t="s">
        <v>87</v>
      </c>
      <c r="B10" s="91"/>
      <c r="C10" s="92"/>
      <c r="D10" s="88"/>
      <c r="E10" s="88"/>
      <c r="F10" s="88"/>
      <c r="G10" s="88"/>
      <c r="H10" s="88"/>
      <c r="I10" s="88"/>
      <c r="J10" s="88"/>
      <c r="K10" s="88"/>
      <c r="L10" s="89"/>
      <c r="M10" s="88"/>
      <c r="N10" s="88"/>
    </row>
    <row r="12" ht="24.75" customHeight="1" spans="1:14">
      <c r="A12" s="26" t="s">
        <v>221</v>
      </c>
      <c r="B12" s="26"/>
      <c r="C12" s="26"/>
      <c r="D12" s="26"/>
      <c r="E12" s="26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10"/>
  <sheetViews>
    <sheetView showZeros="0" workbookViewId="0">
      <selection activeCell="C19" sqref="C19"/>
    </sheetView>
  </sheetViews>
  <sheetFormatPr defaultColWidth="9.125" defaultRowHeight="14.25" customHeight="1"/>
  <cols>
    <col min="1" max="1" width="16.625" customWidth="1"/>
    <col min="2" max="2" width="6.875" customWidth="1"/>
    <col min="3" max="3" width="9.375" customWidth="1"/>
    <col min="4" max="4" width="9.625" customWidth="1"/>
    <col min="5" max="5" width="5.75" customWidth="1"/>
    <col min="6" max="6" width="5.875" customWidth="1"/>
    <col min="7" max="7" width="6.25" customWidth="1"/>
    <col min="8" max="8" width="6" customWidth="1"/>
    <col min="9" max="9" width="6.25" customWidth="1"/>
    <col min="10" max="10" width="6" customWidth="1"/>
    <col min="11" max="11" width="6.375" customWidth="1"/>
    <col min="12" max="12" width="6.5" customWidth="1"/>
    <col min="13" max="13" width="6.125" customWidth="1"/>
    <col min="14" max="14" width="6.25" customWidth="1"/>
    <col min="15" max="15" width="6.75" customWidth="1"/>
    <col min="16" max="16" width="6.375" customWidth="1"/>
    <col min="17" max="18" width="6.5" customWidth="1"/>
    <col min="19" max="20" width="6.375" customWidth="1"/>
    <col min="21" max="21" width="6.125" customWidth="1"/>
    <col min="22" max="22" width="6.5" customWidth="1"/>
    <col min="23" max="23" width="7" customWidth="1"/>
    <col min="24" max="24" width="9.625" customWidth="1"/>
  </cols>
  <sheetData>
    <row r="1" ht="13.5" customHeight="1" spans="1:24">
      <c r="D1" s="56"/>
      <c r="W1" s="45"/>
      <c r="X1" s="45" t="s">
        <v>222</v>
      </c>
    </row>
    <row r="2" ht="27.75" customHeight="1" spans="1:24">
      <c r="A2" s="57" t="s">
        <v>223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25.5" customHeight="1" spans="1:24">
      <c r="A3" s="58" t="str">
        <f>"单位名称："&amp;"云南省有色地质局勘测设计院"</f>
        <v>单位名称：云南省有色地质局勘测设计院</v>
      </c>
      <c r="B3" s="59"/>
      <c r="C3" s="59"/>
      <c r="D3" s="60"/>
      <c r="E3" s="61"/>
      <c r="F3" s="61"/>
      <c r="G3" s="61"/>
      <c r="H3" s="61"/>
      <c r="I3" s="61"/>
      <c r="W3" s="62"/>
      <c r="X3" s="62" t="s">
        <v>112</v>
      </c>
    </row>
    <row r="4" ht="36.75" customHeight="1" spans="1:24">
      <c r="A4" s="15" t="s">
        <v>224</v>
      </c>
      <c r="B4" s="10" t="s">
        <v>129</v>
      </c>
      <c r="C4" s="11"/>
      <c r="D4" s="11"/>
      <c r="E4" s="63" t="s">
        <v>225</v>
      </c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</row>
    <row r="5" ht="53.25" customHeight="1" spans="1:24">
      <c r="A5" s="18"/>
      <c r="B5" s="28" t="s">
        <v>30</v>
      </c>
      <c r="C5" s="9" t="s">
        <v>33</v>
      </c>
      <c r="D5" s="64" t="s">
        <v>226</v>
      </c>
      <c r="E5" s="63" t="s">
        <v>227</v>
      </c>
      <c r="F5" s="63" t="s">
        <v>228</v>
      </c>
      <c r="G5" s="63" t="s">
        <v>229</v>
      </c>
      <c r="H5" s="63" t="s">
        <v>230</v>
      </c>
      <c r="I5" s="63" t="s">
        <v>231</v>
      </c>
      <c r="J5" s="63" t="s">
        <v>232</v>
      </c>
      <c r="K5" s="63" t="s">
        <v>233</v>
      </c>
      <c r="L5" s="48" t="s">
        <v>234</v>
      </c>
      <c r="M5" s="63" t="s">
        <v>235</v>
      </c>
      <c r="N5" s="63" t="s">
        <v>236</v>
      </c>
      <c r="O5" s="63" t="s">
        <v>237</v>
      </c>
      <c r="P5" s="63" t="s">
        <v>238</v>
      </c>
      <c r="Q5" s="63" t="s">
        <v>239</v>
      </c>
      <c r="R5" s="63" t="s">
        <v>240</v>
      </c>
      <c r="S5" s="63" t="s">
        <v>241</v>
      </c>
      <c r="T5" s="63" t="s">
        <v>242</v>
      </c>
      <c r="U5" s="63" t="s">
        <v>243</v>
      </c>
      <c r="V5" s="63" t="s">
        <v>244</v>
      </c>
      <c r="W5" s="63" t="s">
        <v>245</v>
      </c>
      <c r="X5" s="48" t="s">
        <v>246</v>
      </c>
    </row>
    <row r="6" ht="33.75" customHeight="1" spans="1:24">
      <c r="A6" s="63">
        <v>1</v>
      </c>
      <c r="B6" s="63">
        <v>2</v>
      </c>
      <c r="C6" s="63">
        <v>3</v>
      </c>
      <c r="D6" s="10">
        <v>4</v>
      </c>
      <c r="E6" s="63">
        <v>5</v>
      </c>
      <c r="F6" s="63">
        <v>6</v>
      </c>
      <c r="G6" s="63">
        <v>7</v>
      </c>
      <c r="H6" s="10">
        <v>8</v>
      </c>
      <c r="I6" s="63">
        <v>9</v>
      </c>
      <c r="J6" s="63">
        <v>10</v>
      </c>
      <c r="K6" s="63">
        <v>11</v>
      </c>
      <c r="L6" s="10">
        <v>12</v>
      </c>
      <c r="M6" s="63">
        <v>13</v>
      </c>
      <c r="N6" s="63">
        <v>14</v>
      </c>
      <c r="O6" s="63">
        <v>15</v>
      </c>
      <c r="P6" s="10">
        <v>16</v>
      </c>
      <c r="Q6" s="63">
        <v>17</v>
      </c>
      <c r="R6" s="63">
        <v>18</v>
      </c>
      <c r="S6" s="63">
        <v>19</v>
      </c>
      <c r="T6" s="10">
        <v>20</v>
      </c>
      <c r="U6" s="10">
        <v>21</v>
      </c>
      <c r="V6" s="10">
        <v>22</v>
      </c>
      <c r="W6" s="63">
        <v>23</v>
      </c>
      <c r="X6" s="63">
        <v>24</v>
      </c>
    </row>
    <row r="7" ht="51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5"/>
      <c r="X7" s="22"/>
    </row>
    <row r="8" ht="34.5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5"/>
      <c r="X8" s="22"/>
    </row>
    <row r="10" ht="30" customHeight="1" spans="1:24">
      <c r="A10" s="26" t="s">
        <v>247</v>
      </c>
      <c r="B10" s="26"/>
      <c r="C10" s="26"/>
      <c r="D10" s="26"/>
      <c r="E10" s="26"/>
      <c r="F10" s="26"/>
      <c r="G10" s="26"/>
      <c r="H10" s="26"/>
    </row>
  </sheetData>
  <mergeCells count="5">
    <mergeCell ref="A2:X2"/>
    <mergeCell ref="A3:I3"/>
    <mergeCell ref="B4:D4"/>
    <mergeCell ref="E4:X4"/>
    <mergeCell ref="A4:A5"/>
  </mergeCells>
  <pageMargins left="0.511811023622047" right="0.511811023622047" top="0.354330708661417" bottom="0.15748031496063" header="0.31496062992126" footer="0.31496062992126"/>
  <pageSetup paperSize="9" scale="8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9"/>
  <sheetViews>
    <sheetView showZeros="0" workbookViewId="0">
      <selection activeCell="D21" sqref="D21"/>
    </sheetView>
  </sheetViews>
  <sheetFormatPr defaultColWidth="9.125" defaultRowHeight="12" customHeight="1"/>
  <cols>
    <col min="1" max="1" width="20.25" customWidth="1"/>
    <col min="2" max="2" width="17.375" customWidth="1"/>
    <col min="3" max="4" width="11" customWidth="1"/>
    <col min="5" max="6" width="11.25" customWidth="1"/>
    <col min="7" max="7" width="10" customWidth="1"/>
    <col min="8" max="8" width="10.875" customWidth="1"/>
    <col min="9" max="9" width="11.75" customWidth="1"/>
    <col min="10" max="10" width="22.5" customWidth="1"/>
  </cols>
  <sheetData>
    <row r="1" customHeight="1" spans="1:10">
      <c r="J1" s="45" t="s">
        <v>248</v>
      </c>
    </row>
    <row r="2" ht="28.5" customHeight="1" spans="1:10">
      <c r="A2" s="46" t="s">
        <v>249</v>
      </c>
      <c r="B2" s="27"/>
      <c r="C2" s="27"/>
      <c r="D2" s="27"/>
      <c r="E2" s="27"/>
      <c r="F2" s="47"/>
      <c r="G2" s="27"/>
      <c r="H2" s="47"/>
      <c r="I2" s="47"/>
      <c r="J2" s="27"/>
    </row>
    <row r="3" ht="24.75" customHeight="1" spans="1:10">
      <c r="A3" s="4" t="str">
        <f>"单位名称："&amp;"云南省有色地质局勘测设计院"</f>
        <v>单位名称：云南省有色地质局勘测设计院</v>
      </c>
    </row>
    <row r="4" ht="44.25" customHeight="1" spans="1:10">
      <c r="A4" s="48" t="s">
        <v>189</v>
      </c>
      <c r="B4" s="48" t="s">
        <v>190</v>
      </c>
      <c r="C4" s="48" t="s">
        <v>191</v>
      </c>
      <c r="D4" s="48" t="s">
        <v>192</v>
      </c>
      <c r="E4" s="48" t="s">
        <v>193</v>
      </c>
      <c r="F4" s="49" t="s">
        <v>194</v>
      </c>
      <c r="G4" s="48" t="s">
        <v>195</v>
      </c>
      <c r="H4" s="49" t="s">
        <v>196</v>
      </c>
      <c r="I4" s="49" t="s">
        <v>197</v>
      </c>
      <c r="J4" s="48" t="s">
        <v>198</v>
      </c>
    </row>
    <row r="5" ht="42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42" customHeight="1" spans="1:10">
      <c r="A6" s="50"/>
      <c r="B6" s="51"/>
      <c r="C6" s="51"/>
      <c r="D6" s="51"/>
      <c r="E6" s="52"/>
      <c r="F6" s="53"/>
      <c r="G6" s="52"/>
      <c r="H6" s="53"/>
      <c r="I6" s="53"/>
      <c r="J6" s="52"/>
    </row>
    <row r="7" ht="42" customHeight="1" spans="1:10">
      <c r="A7" s="50"/>
      <c r="B7" s="54"/>
      <c r="C7" s="54"/>
      <c r="D7" s="54"/>
      <c r="E7" s="50"/>
      <c r="F7" s="54"/>
      <c r="G7" s="50"/>
      <c r="H7" s="54"/>
      <c r="I7" s="54"/>
      <c r="J7" s="55"/>
    </row>
    <row r="9" ht="27.75" customHeight="1" spans="1:10">
      <c r="A9" s="26" t="s">
        <v>250</v>
      </c>
      <c r="B9" s="26"/>
      <c r="C9" s="26"/>
      <c r="D9" s="26"/>
      <c r="E9" s="26"/>
      <c r="F9" s="26"/>
      <c r="G9" s="26"/>
      <c r="H9" s="26"/>
      <c r="I9" s="26"/>
      <c r="J9" s="26"/>
    </row>
  </sheetData>
  <mergeCells count="2">
    <mergeCell ref="A2:J2"/>
    <mergeCell ref="A3:H3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1"/>
  <sheetViews>
    <sheetView showZeros="0" workbookViewId="0">
      <selection activeCell="F22" sqref="F22"/>
    </sheetView>
  </sheetViews>
  <sheetFormatPr defaultColWidth="8.875" defaultRowHeight="15" customHeight="1" outlineLevelCol="7"/>
  <cols>
    <col min="1" max="1" width="29.875" customWidth="1"/>
    <col min="2" max="2" width="13.75" customWidth="1"/>
    <col min="3" max="3" width="19.125" customWidth="1"/>
    <col min="4" max="4" width="13.5" customWidth="1"/>
    <col min="5" max="5" width="11.625" customWidth="1"/>
    <col min="6" max="6" width="13.125" customWidth="1"/>
    <col min="7" max="7" width="12.625" customWidth="1"/>
    <col min="8" max="8" width="23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251</v>
      </c>
    </row>
    <row r="2" ht="30.6" customHeight="1" spans="1:8">
      <c r="A2" s="36" t="s">
        <v>252</v>
      </c>
      <c r="B2" s="36"/>
      <c r="C2" s="36"/>
      <c r="D2" s="36"/>
      <c r="E2" s="36"/>
      <c r="F2" s="36"/>
      <c r="G2" s="36"/>
      <c r="H2" s="36"/>
    </row>
    <row r="3" ht="26.25" customHeight="1" spans="1:8">
      <c r="A3" s="37" t="str">
        <f>"单位名称："&amp;"云南省有色地质局勘测设计院"</f>
        <v>单位名称：云南省有色地质局勘测设计院</v>
      </c>
      <c r="B3" s="34"/>
      <c r="C3" s="34"/>
      <c r="D3" s="34"/>
      <c r="E3" s="34"/>
      <c r="F3" s="34"/>
      <c r="G3" s="34"/>
      <c r="H3" s="34"/>
    </row>
    <row r="4" ht="27.75" customHeight="1" spans="1:8">
      <c r="A4" s="38" t="s">
        <v>122</v>
      </c>
      <c r="B4" s="38" t="s">
        <v>253</v>
      </c>
      <c r="C4" s="38" t="s">
        <v>254</v>
      </c>
      <c r="D4" s="38" t="s">
        <v>255</v>
      </c>
      <c r="E4" s="38" t="s">
        <v>256</v>
      </c>
      <c r="F4" s="38" t="s">
        <v>257</v>
      </c>
      <c r="G4" s="38"/>
      <c r="H4" s="38"/>
    </row>
    <row r="5" ht="18.75" customHeight="1" spans="1:8">
      <c r="A5" s="38"/>
      <c r="B5" s="38"/>
      <c r="C5" s="38"/>
      <c r="D5" s="38"/>
      <c r="E5" s="38"/>
      <c r="F5" s="38" t="s">
        <v>210</v>
      </c>
      <c r="G5" s="38" t="s">
        <v>258</v>
      </c>
      <c r="H5" s="38" t="s">
        <v>259</v>
      </c>
    </row>
    <row r="6" ht="38.25" customHeight="1" spans="1:8">
      <c r="A6" s="39" t="s">
        <v>104</v>
      </c>
      <c r="B6" s="39" t="s">
        <v>105</v>
      </c>
      <c r="C6" s="39" t="s">
        <v>106</v>
      </c>
      <c r="D6" s="39" t="s">
        <v>107</v>
      </c>
      <c r="E6" s="39" t="s">
        <v>108</v>
      </c>
      <c r="F6" s="39" t="s">
        <v>109</v>
      </c>
      <c r="G6" s="39" t="s">
        <v>260</v>
      </c>
      <c r="H6" s="39" t="s">
        <v>261</v>
      </c>
    </row>
    <row r="7" ht="42.75" customHeight="1" spans="1:8">
      <c r="A7" s="40"/>
      <c r="B7" s="40"/>
      <c r="C7" s="40"/>
      <c r="D7" s="40"/>
      <c r="E7" s="38"/>
      <c r="F7" s="41"/>
      <c r="G7" s="42"/>
      <c r="H7" s="42"/>
    </row>
    <row r="8" ht="25.5" customHeight="1" spans="1:8">
      <c r="A8" s="38" t="s">
        <v>30</v>
      </c>
      <c r="B8" s="38"/>
      <c r="C8" s="38"/>
      <c r="D8" s="38"/>
      <c r="E8" s="38"/>
      <c r="F8" s="41"/>
      <c r="G8" s="42"/>
      <c r="H8" s="42"/>
    </row>
    <row r="9" ht="25.5" customHeight="1" spans="1:8">
      <c r="A9" s="40" t="s">
        <v>262</v>
      </c>
      <c r="B9" s="40"/>
      <c r="C9" s="40"/>
      <c r="D9" s="40"/>
      <c r="E9" s="40"/>
      <c r="F9" s="43"/>
      <c r="G9" s="44"/>
      <c r="H9" s="44"/>
    </row>
    <row r="11" ht="29.25" customHeight="1" spans="1:8">
      <c r="A11" s="26" t="s">
        <v>263</v>
      </c>
      <c r="B11" s="26"/>
      <c r="C11" s="26"/>
      <c r="D11" s="26"/>
      <c r="E11" s="26"/>
      <c r="F11" s="26"/>
      <c r="G11" s="26"/>
      <c r="H11" s="26"/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2"/>
  <sheetViews>
    <sheetView showZeros="0" workbookViewId="0">
      <selection activeCell="C21" sqref="C21"/>
    </sheetView>
  </sheetViews>
  <sheetFormatPr defaultColWidth="9.125" defaultRowHeight="14.25" customHeight="1"/>
  <cols>
    <col min="1" max="1" width="13" customWidth="1"/>
    <col min="2" max="2" width="9.25" customWidth="1"/>
    <col min="3" max="3" width="10.75" customWidth="1"/>
    <col min="4" max="4" width="12.875" customWidth="1"/>
    <col min="5" max="5" width="13.125" customWidth="1"/>
    <col min="6" max="6" width="14.25" customWidth="1"/>
    <col min="7" max="7" width="13.25" customWidth="1"/>
    <col min="8" max="8" width="7.375" customWidth="1"/>
    <col min="9" max="9" width="12.75" customWidth="1"/>
    <col min="10" max="10" width="15.125" customWidth="1"/>
    <col min="11" max="11" width="16.5" customWidth="1"/>
  </cols>
  <sheetData>
    <row r="1" ht="13.5" customHeight="1" spans="1:11">
      <c r="D1" s="1"/>
      <c r="E1" s="1"/>
      <c r="F1" s="1"/>
      <c r="G1" s="1"/>
      <c r="K1" s="2" t="s">
        <v>264</v>
      </c>
    </row>
    <row r="2" ht="27.75" customHeight="1" spans="1:11">
      <c r="A2" s="27" t="s">
        <v>265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6.25" customHeight="1" spans="1:11">
      <c r="A3" s="4" t="str">
        <f>"单位名称："&amp;"云南省有色地质局勘测设计院"</f>
        <v>单位名称：云南省有色地质局勘测设计院</v>
      </c>
      <c r="B3" s="5"/>
      <c r="C3" s="5"/>
      <c r="D3" s="5"/>
      <c r="E3" s="5"/>
      <c r="F3" s="5"/>
      <c r="G3" s="5"/>
      <c r="H3" s="6"/>
      <c r="I3" s="6"/>
      <c r="J3" s="6"/>
      <c r="K3" s="7" t="s">
        <v>112</v>
      </c>
    </row>
    <row r="4" ht="21.75" customHeight="1" spans="1:11">
      <c r="A4" s="8" t="s">
        <v>182</v>
      </c>
      <c r="B4" s="8" t="s">
        <v>124</v>
      </c>
      <c r="C4" s="8" t="s">
        <v>183</v>
      </c>
      <c r="D4" s="9" t="s">
        <v>125</v>
      </c>
      <c r="E4" s="9" t="s">
        <v>126</v>
      </c>
      <c r="F4" s="9" t="s">
        <v>127</v>
      </c>
      <c r="G4" s="9" t="s">
        <v>128</v>
      </c>
      <c r="H4" s="15" t="s">
        <v>30</v>
      </c>
      <c r="I4" s="10" t="s">
        <v>266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38.2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7.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1.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30" customHeight="1" spans="1:11">
      <c r="A10" s="31" t="s">
        <v>87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2" ht="29.25" customHeight="1" spans="1:11">
      <c r="A12" s="26" t="s">
        <v>267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2"/>
  <sheetViews>
    <sheetView showZeros="0" tabSelected="1" workbookViewId="0">
      <selection activeCell="A12" sqref="$A12:$XFD12"/>
    </sheetView>
  </sheetViews>
  <sheetFormatPr defaultColWidth="9.125" defaultRowHeight="14.25" customHeight="1" outlineLevelCol="6"/>
  <cols>
    <col min="1" max="1" width="24.25" customWidth="1"/>
    <col min="2" max="2" width="13.75" customWidth="1"/>
    <col min="3" max="3" width="19.5" customWidth="1"/>
    <col min="4" max="4" width="13" customWidth="1"/>
    <col min="5" max="5" width="21.375" customWidth="1"/>
    <col min="6" max="6" width="23.375" customWidth="1"/>
    <col min="7" max="7" width="21.5" customWidth="1"/>
  </cols>
  <sheetData>
    <row r="1" ht="13.5" customHeight="1" spans="1:7">
      <c r="D1" s="1"/>
      <c r="G1" s="2" t="s">
        <v>268</v>
      </c>
    </row>
    <row r="2" ht="27.75" customHeight="1" spans="1:7">
      <c r="A2" s="3" t="s">
        <v>269</v>
      </c>
      <c r="B2" s="3"/>
      <c r="C2" s="3"/>
      <c r="D2" s="3"/>
      <c r="E2" s="3"/>
      <c r="F2" s="3"/>
      <c r="G2" s="3"/>
    </row>
    <row r="3" ht="28.5" customHeight="1" spans="1:7">
      <c r="A3" s="4" t="str">
        <f>"单位名称："&amp;"云南省有色地质局勘测设计院"</f>
        <v>单位名称：云南省有色地质局勘测设计院</v>
      </c>
      <c r="B3" s="5"/>
      <c r="C3" s="5"/>
      <c r="D3" s="5"/>
      <c r="E3" s="6"/>
      <c r="F3" s="6"/>
      <c r="G3" s="7" t="s">
        <v>112</v>
      </c>
    </row>
    <row r="4" ht="29.25" customHeight="1" spans="1:7">
      <c r="A4" s="8" t="s">
        <v>183</v>
      </c>
      <c r="B4" s="8" t="s">
        <v>182</v>
      </c>
      <c r="C4" s="8" t="s">
        <v>124</v>
      </c>
      <c r="D4" s="9" t="s">
        <v>270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271</v>
      </c>
      <c r="F5" s="9" t="s">
        <v>272</v>
      </c>
      <c r="G5" s="9" t="s">
        <v>273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33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85" customHeight="1" spans="1:7">
      <c r="A8" s="20"/>
      <c r="B8" s="21"/>
      <c r="C8" s="21"/>
      <c r="D8" s="20"/>
      <c r="E8" s="22"/>
      <c r="F8" s="22"/>
      <c r="G8" s="22"/>
    </row>
    <row r="9" ht="32.25" customHeight="1" spans="1:7">
      <c r="A9" s="20"/>
      <c r="B9" s="20"/>
      <c r="C9" s="20"/>
      <c r="D9" s="20"/>
      <c r="E9" s="22"/>
      <c r="F9" s="22"/>
      <c r="G9" s="22"/>
    </row>
    <row r="10" ht="30.75" customHeight="1" spans="1:7">
      <c r="A10" s="23" t="s">
        <v>30</v>
      </c>
      <c r="B10" s="24" t="s">
        <v>274</v>
      </c>
      <c r="C10" s="24"/>
      <c r="D10" s="25"/>
      <c r="E10" s="22"/>
      <c r="F10" s="22"/>
      <c r="G10" s="22"/>
    </row>
    <row r="12" ht="27" customHeight="1" spans="1:7">
      <c r="A12" s="26" t="s">
        <v>275</v>
      </c>
      <c r="B12" s="26"/>
      <c r="C12" s="26"/>
      <c r="D12" s="26"/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yitong</cp:lastModifiedBy>
  <dcterms:created xsi:type="dcterms:W3CDTF">2026-02-09T00:50:00Z</dcterms:created>
  <cp:lastPrinted>2026-02-06T13:35:00Z</cp:lastPrinted>
  <dcterms:modified xsi:type="dcterms:W3CDTF">2026-02-11T03:17:36Z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AE4283D2FAA04900ACB7D5AFE4A4B2AA_12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