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95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<sst xmlns="http://schemas.openxmlformats.org/spreadsheetml/2006/main" count="461" uniqueCount="243">
  <si>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</si>
  <si>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</si>
  <si>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</si>
  <si>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</si>
  <si>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</si>
  <si>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</si>
  <si>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</si>
  <si>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</si>
  <si>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</si>
  <si>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</si>
  <si>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</si>
  <si>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</si>
  <si>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</si>
  <si>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</si>
  <si>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</si>
  <si>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</si>
  <si>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</si>
  <si>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</si>
  <si>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</si>
  <si>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</si>
  <si>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</si>
  <si>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</si>
  <si>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</si>
  <si>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</si>
  <si>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</si>
  <si>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</si>
  <si>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</si>
  <si>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</si>
  <si>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</si>
  <si>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</si>
  <si>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</si>
  <si>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</si>
  <si>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</si>
  <si>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</si>
  <si>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</si>
  <si>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</si>
  <si>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</si>
  <si>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</si>
  <si>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</si>
  <si>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</si>
  <si>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</si>
  <si>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</si>
  <si>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</si>
  <si>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</si>
  <si>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411006</t>
  </si>
  <si>
    <t>云南省有色地质局地质勘查院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</si>
  <si>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</si>
  <si>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</si>
  <si>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</si>
  <si>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</si>
  <si>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</si>
  <si>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</si>
  <si>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</si>
  <si>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</si>
  <si>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</si>
  <si>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</si>
  <si>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</si>
  <si>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</si>
  <si>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</si>
  <si>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215</t>
  </si>
  <si>
    <t>资源勘探工业信息等支出</t>
  </si>
  <si>
    <t>21501</t>
  </si>
  <si>
    <t>资源勘探开发</t>
  </si>
  <si>
    <t>2150107</t>
  </si>
  <si>
    <t>有色金属矿勘探和采选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</si>
  <si>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</si>
  <si>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</si>
  <si>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</si>
  <si>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</si>
  <si>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</si>
  <si>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</si>
  <si>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</si>
  <si>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</si>
  <si>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</si>
  <si>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</si>
  <si>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</si>
  <si>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</si>
  <si>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说明：我单位无财政拨款收支预算，因此《2026年财政拨款收支预算总表》（预算02-1表）公开空表。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</si>
  <si>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</si>
  <si>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</si>
  <si>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</si>
  <si>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</si>
  <si>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</si>
  <si>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</si>
  <si>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</si>
  <si>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</si>
  <si>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</si>
  <si>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</si>
  <si>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</si>
  <si>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说明：我单位无财政拨款收支预算，因此《2026年一般公共预算支出预算表》（预算02-2表）公开空表。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</si>
  <si>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</si>
  <si>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</si>
  <si>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</si>
  <si>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</si>
  <si>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</si>
  <si>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</si>
  <si>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</si>
  <si>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</si>
  <si>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</si>
  <si>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说明：我单位未使用一般公共预算财政拨款安排“三公”经费，因此《2026年一般公共预算“三公”经费支出预算表》（预算03表）公开空表。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</si>
  <si>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</si>
  <si>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</si>
  <si>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</si>
  <si>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</si>
  <si>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</si>
  <si>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</si>
  <si>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</si>
  <si>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</si>
  <si>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</si>
  <si>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</si>
  <si>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</si>
  <si>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</si>
  <si>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</si>
  <si>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</si>
  <si>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</si>
  <si>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</si>
  <si>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</si>
  <si>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530000210000000043888</t>
  </si>
  <si>
    <t>事业人员支出工资</t>
  </si>
  <si>
    <t>30101</t>
  </si>
  <si>
    <t>基本工资</t>
  </si>
  <si>
    <t>30107</t>
  </si>
  <si>
    <t>绩效工资</t>
  </si>
  <si>
    <t>530000210000000043895</t>
  </si>
  <si>
    <t>一般公用经费</t>
  </si>
  <si>
    <t>30201</t>
  </si>
  <si>
    <t>办公费</t>
  </si>
  <si>
    <t>30211</t>
  </si>
  <si>
    <t>差旅费</t>
  </si>
  <si>
    <t>30218</t>
  </si>
  <si>
    <t>专用材料费</t>
  </si>
  <si>
    <t>30227</t>
  </si>
  <si>
    <t>委托业务费</t>
  </si>
  <si>
    <t>30240</t>
  </si>
  <si>
    <t>税金及附加费用</t>
  </si>
  <si>
    <t>30299</t>
  </si>
  <si>
    <t>其他商品和服务支出</t>
  </si>
  <si>
    <t>530000221100000188938</t>
  </si>
  <si>
    <t>公车购置及运维费</t>
  </si>
  <si>
    <t>30231</t>
  </si>
  <si>
    <t>公务用车运行维护费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</si>
  <si>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</si>
  <si>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</si>
  <si>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</si>
  <si>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</si>
  <si>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</si>
  <si>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</si>
  <si>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说明：我单位无项目支出预算，因此《2026年部门项目支出预算表》（预算05-1表）公开空表。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</si>
  <si>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</si>
  <si>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</si>
  <si>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</si>
  <si>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</si>
  <si>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</si>
  <si>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</si>
  <si>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</si>
  <si>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</si>
  <si>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</si>
  <si>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</si>
  <si>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</si>
  <si>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</si>
  <si>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说明：我单位无项目支出预算，因此《2026年部门项目绩效目标表》（预算05-2表）公开空表。</t>
  </si>
  <si>
    <t>预算06表</t>
  </si>
  <si>
    <t>2026年政府性基金预算支出预算表</t>
  </si>
  <si>
    <t>政府性基金预算支出</t>
  </si>
  <si>
    <t>说明：我单位无政府性基金预算支出，因此《2026年政府性基金预算支出预算表》（预算06表）公开空表。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</si>
  <si>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</si>
  <si>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</si>
  <si>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</si>
  <si>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</si>
  <si>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</si>
  <si>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</si>
  <si>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</si>
  <si>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</si>
  <si>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</si>
  <si>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</si>
  <si>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</si>
  <si>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</si>
  <si>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车辆加油、添加燃料服务</t>
  </si>
  <si>
    <t>C23120302 车辆加油、添加燃料服务</t>
  </si>
  <si>
    <t>年</t>
  </si>
  <si>
    <t>车辆维修和保养服务</t>
  </si>
  <si>
    <t>C23120301 车辆维修和保养服务</t>
  </si>
  <si>
    <t>项</t>
  </si>
  <si>
    <t>机动车保险服务</t>
  </si>
  <si>
    <t>C1804010201 机动车保险服务</t>
  </si>
  <si>
    <t>预算08表</t>
  </si>
  <si>
    <t>2026年部门政府购买服务预算表</t>
  </si>
  <si>
    <t>政府购买服务项目</t>
  </si>
  <si>
    <t>政府购买服务目录</t>
  </si>
  <si>
    <t>说明：我单位无政府购买服务预算，因此《2026年部门政府购买服务预算表》（预算08表）公开空表。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</si>
  <si>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</si>
  <si>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</si>
  <si>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</si>
  <si>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</si>
  <si>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</si>
  <si>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</si>
  <si>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</si>
  <si>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</si>
  <si>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</si>
  <si>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</si>
  <si>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</si>
  <si>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</si>
  <si>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</si>
  <si>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</si>
  <si>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</si>
  <si>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</si>
  <si>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</si>
  <si>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</si>
  <si>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</si>
  <si>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</si>
  <si>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</si>
  <si>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</si>
  <si>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</si>
  <si>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</si>
  <si>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</si>
  <si>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说明：我单位无省对下转移支付预算，因此《2026年省对下转移支付预算表》（预算09-1表）公开空表。</t>
  </si>
  <si>
    <t>预算09-2表</t>
  </si>
  <si>
    <t>2026年省对下转移支付绩效目标表</t>
  </si>
  <si>
    <t>说明：我单位无省对下转移支付预算，因此《2026年省对下转移支付绩效目标表》（预算09-2表）公开空表。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</si>
  <si>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</si>
  <si>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</si>
  <si>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</si>
  <si>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</si>
  <si>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</si>
  <si>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</si>
  <si>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</si>
  <si>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</si>
  <si>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</si>
  <si>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</si>
  <si>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</si>
  <si>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说明：我单位无新增资产预算，因此《2026年新增资产配置表》（预算10表）公开空表。</t>
  </si>
  <si>
    <t>预算11表</t>
  </si>
  <si>
    <t>2026年中央转移支付补助项目支出预算表</t>
  </si>
  <si>
    <t>上级补助</t>
  </si>
  <si>
    <t>说明：我单位无中央转移支付补助项目支出预算，因此《2026年中央转移支付补助项目支出预算表》（预算11表）公开空表。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</si>
  <si>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</si>
  <si>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</si>
  <si>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</si>
  <si>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</si>
  <si>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</si>
  <si>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</si>
  <si>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</si>
  <si>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说明：我单位无部门项目支出中期规划，因此《2026年部门项目支出中期规划预算表》（预算12表）公开空表。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</si>
</sst>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8" applyNumberFormat="0" applyAlignment="0" applyProtection="0">
      <alignment vertical="center"/>
    </xf>
    <xf numFmtId="0" fontId="30" fillId="4" borderId="19" applyNumberFormat="0" applyAlignment="0" applyProtection="0">
      <alignment vertical="center"/>
    </xf>
    <xf numFmtId="0" fontId="31" fillId="4" borderId="18" applyNumberFormat="0" applyAlignment="0" applyProtection="0">
      <alignment vertical="center"/>
    </xf>
    <xf numFmtId="0" fontId="32" fillId="5" borderId="20" applyNumberFormat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80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7" fillId="0" borderId="8" xfId="50" applyBorder="1" applyAlignment="1">
      <alignment horizontal="left" vertical="center" wrapText="1"/>
    </xf>
    <xf numFmtId="49" fontId="7" fillId="0" borderId="9" xfId="50" applyBorder="1" applyAlignment="1">
      <alignment horizontal="left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1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4" fontId="3" fillId="0" borderId="13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4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3" xfId="0" applyFont="1" applyBorder="1" applyAlignment="1">
      <alignment horizontal="center" vertical="center"/>
    </xf>
    <xf numFmtId="0" fontId="4" fillId="0" borderId="13" xfId="0" applyFont="1" applyBorder="1" applyAlignment="1" applyProtection="1">
      <alignment horizontal="center" vertical="center"/>
      <protection locked="0"/>
    </xf>
    <xf numFmtId="0" fontId="3" fillId="0" borderId="13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3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 applyProtection="1">
      <alignment horizontal="center" vertical="center"/>
      <protection locked="0"/>
    </xf>
    <xf numFmtId="0" fontId="1" fillId="0" borderId="13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abSelected="1" view="pageBreakPreview" zoomScaleNormal="100" workbookViewId="0">
      <selection activeCell="D19" sqref="D19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7" t="s">
        <v>0</v>
      </c>
    </row>
    <row r="2" ht="36" customHeight="1" spans="1:4">
      <c r="A2" s="46" t="s">
        <v>1</v>
      </c>
      <c r="B2" s="172"/>
      <c r="C2" s="172"/>
      <c r="D2" s="172"/>
    </row>
    <row r="3" ht="21" customHeight="1" spans="1:4">
      <c r="A3" s="96" t="str">
        <f>"单位名称："&amp;"云南省有色地质局地质勘查院"</f>
        <v>单位名称：云南省有色地质局地质勘查院</v>
      </c>
      <c r="B3" s="135"/>
      <c r="C3" s="135"/>
      <c r="D3" s="95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6" t="s">
        <v>8</v>
      </c>
      <c r="B7" s="124"/>
      <c r="C7" s="114" t="str">
        <f>"一"&amp;"、"&amp;"社会保障和就业支出"</f>
        <v>一、社会保障和就业支出</v>
      </c>
      <c r="D7" s="124"/>
    </row>
    <row r="8" ht="25.4" customHeight="1" spans="1:4">
      <c r="A8" s="146" t="s">
        <v>9</v>
      </c>
      <c r="B8" s="124"/>
      <c r="C8" s="114" t="str">
        <f>"二"&amp;"、"&amp;"卫生健康支出"</f>
        <v>二、卫生健康支出</v>
      </c>
      <c r="D8" s="124"/>
    </row>
    <row r="9" ht="25.4" customHeight="1" spans="1:4">
      <c r="A9" s="146" t="s">
        <v>10</v>
      </c>
      <c r="B9" s="124"/>
      <c r="C9" s="114" t="str">
        <f>"三"&amp;"、"&amp;"资源勘探工业信息等支出"</f>
        <v>三、资源勘探工业信息等支出</v>
      </c>
      <c r="D9" s="124">
        <v>7907000</v>
      </c>
    </row>
    <row r="10" ht="25.4" customHeight="1" spans="1:4">
      <c r="A10" s="146" t="s">
        <v>11</v>
      </c>
      <c r="B10" s="90"/>
      <c r="C10" s="114" t="str">
        <f>"四"&amp;"、"&amp;"住房保障支出"</f>
        <v>四、住房保障支出</v>
      </c>
      <c r="D10" s="124"/>
    </row>
    <row r="11" ht="25.4" customHeight="1" spans="1:4">
      <c r="A11" s="146" t="s">
        <v>12</v>
      </c>
      <c r="B11" s="124">
        <v>4007000</v>
      </c>
      <c r="C11" s="114"/>
      <c r="D11" s="124"/>
    </row>
    <row r="12" ht="25.4" customHeight="1" spans="1:4">
      <c r="A12" s="146" t="s">
        <v>13</v>
      </c>
      <c r="B12" s="90">
        <v>4000000</v>
      </c>
      <c r="C12" s="114"/>
      <c r="D12" s="124"/>
    </row>
    <row r="13" ht="25.4" customHeight="1" spans="1:4">
      <c r="A13" s="146" t="s">
        <v>14</v>
      </c>
      <c r="B13" s="90"/>
      <c r="C13" s="114"/>
      <c r="D13" s="124"/>
    </row>
    <row r="14" ht="25.4" customHeight="1" spans="1:4">
      <c r="A14" s="146" t="s">
        <v>15</v>
      </c>
      <c r="B14" s="90"/>
      <c r="C14" s="114"/>
      <c r="D14" s="124"/>
    </row>
    <row r="15" ht="25.4" customHeight="1" spans="1:4">
      <c r="A15" s="173" t="s">
        <v>16</v>
      </c>
      <c r="B15" s="90"/>
      <c r="C15" s="114"/>
      <c r="D15" s="124"/>
    </row>
    <row r="16" ht="25.4" customHeight="1" spans="1:4">
      <c r="A16" s="173" t="s">
        <v>17</v>
      </c>
      <c r="B16" s="124">
        <v>7000</v>
      </c>
      <c r="C16" s="114"/>
      <c r="D16" s="124"/>
    </row>
    <row r="17" ht="25.4" customHeight="1" spans="1:4">
      <c r="A17" s="174" t="s">
        <v>18</v>
      </c>
      <c r="B17" s="142">
        <v>4007000</v>
      </c>
      <c r="C17" s="143" t="s">
        <v>19</v>
      </c>
      <c r="D17" s="142">
        <v>7907000</v>
      </c>
    </row>
    <row r="18" ht="25.4" customHeight="1" spans="1:4">
      <c r="A18" s="175" t="s">
        <v>20</v>
      </c>
      <c r="B18" s="142">
        <v>23810000</v>
      </c>
      <c r="C18" s="176" t="s">
        <v>21</v>
      </c>
      <c r="D18" s="177">
        <v>19910000</v>
      </c>
    </row>
    <row r="19" ht="25.4" customHeight="1" spans="1:4">
      <c r="A19" s="178" t="s">
        <v>22</v>
      </c>
      <c r="B19" s="124"/>
      <c r="C19" s="144" t="s">
        <v>22</v>
      </c>
      <c r="D19" s="90"/>
    </row>
    <row r="20" ht="25.4" customHeight="1" spans="1:4">
      <c r="A20" s="178" t="s">
        <v>23</v>
      </c>
      <c r="B20" s="124">
        <v>23810000</v>
      </c>
      <c r="C20" s="144" t="s">
        <v>23</v>
      </c>
      <c r="D20" s="90">
        <v>19910000</v>
      </c>
    </row>
    <row r="21" ht="25.4" customHeight="1" spans="1:4">
      <c r="A21" s="179" t="s">
        <v>24</v>
      </c>
      <c r="B21" s="142">
        <v>27817000</v>
      </c>
      <c r="C21" s="143" t="s">
        <v>25</v>
      </c>
      <c r="D21" s="138">
        <v>27817000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view="pageBreakPreview" zoomScaleNormal="100" workbookViewId="0">
      <selection activeCell="R5" sqref="R5:R6"/>
    </sheetView>
  </sheetViews>
  <sheetFormatPr defaultColWidth="8" defaultRowHeight="14.25" customHeight="1"/>
  <cols>
    <col min="1" max="1" width="14.225" customWidth="1"/>
    <col min="2" max="2" width="22.6666666666667" customWidth="1"/>
    <col min="3" max="3" width="14.8916666666667" customWidth="1"/>
    <col min="4" max="4" width="13.1083333333333" customWidth="1"/>
    <col min="5" max="5" width="8.66666666666667" customWidth="1"/>
    <col min="6" max="7" width="9.89166666666667" customWidth="1"/>
    <col min="8" max="8" width="10.1083333333333" customWidth="1"/>
    <col min="9" max="10" width="16.175" customWidth="1"/>
    <col min="11" max="11" width="12.3333333333333" customWidth="1"/>
    <col min="12" max="12" width="10" customWidth="1"/>
    <col min="13" max="15" width="16.175" customWidth="1"/>
    <col min="16" max="16" width="9.55833333333333" customWidth="1"/>
    <col min="17" max="17" width="10.8916666666667" customWidth="1"/>
    <col min="18" max="19" width="16.175" customWidth="1"/>
  </cols>
  <sheetData>
    <row r="1" ht="12" customHeight="1" spans="1:19">
      <c r="A1" s="150"/>
      <c r="J1" s="151"/>
      <c r="R1" s="2" t="s">
        <v>26</v>
      </c>
    </row>
    <row r="2" ht="36" customHeight="1" spans="1:19">
      <c r="A2" s="152" t="s">
        <v>27</v>
      </c>
      <c r="B2" s="26"/>
      <c r="C2" s="26"/>
      <c r="D2" s="26"/>
      <c r="E2" s="26"/>
      <c r="F2" s="26"/>
      <c r="G2" s="26"/>
      <c r="H2" s="26"/>
      <c r="I2" s="26"/>
      <c r="J2" s="47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6" t="str">
        <f>"单位名称："&amp;"云南省有色地质局地质勘查院"</f>
        <v>单位名称：云南省有色地质局地质勘查院</v>
      </c>
      <c r="B3" s="6"/>
      <c r="C3" s="6"/>
      <c r="D3" s="6"/>
      <c r="E3" s="6"/>
      <c r="F3" s="6"/>
      <c r="G3" s="6"/>
      <c r="H3" s="6"/>
      <c r="I3" s="6"/>
      <c r="J3" s="153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4" t="s">
        <v>28</v>
      </c>
      <c r="B4" s="155" t="s">
        <v>29</v>
      </c>
      <c r="C4" s="155" t="s">
        <v>30</v>
      </c>
      <c r="D4" s="156" t="s">
        <v>31</v>
      </c>
      <c r="E4" s="157"/>
      <c r="F4" s="157"/>
      <c r="G4" s="157"/>
      <c r="H4" s="157"/>
      <c r="I4" s="157"/>
      <c r="J4" s="158"/>
      <c r="K4" s="157"/>
      <c r="L4" s="157"/>
      <c r="M4" s="157"/>
      <c r="N4" s="159"/>
      <c r="O4" s="159" t="s">
        <v>20</v>
      </c>
      <c r="P4" s="159"/>
      <c r="Q4" s="159"/>
      <c r="R4" s="159"/>
      <c r="S4" s="159"/>
    </row>
    <row r="5" ht="18" customHeight="1" spans="1:19">
      <c r="A5" s="160"/>
      <c r="B5" s="161"/>
      <c r="C5" s="161"/>
      <c r="D5" s="161" t="s">
        <v>32</v>
      </c>
      <c r="E5" s="161" t="s">
        <v>33</v>
      </c>
      <c r="F5" s="161" t="s">
        <v>34</v>
      </c>
      <c r="G5" s="161" t="s">
        <v>35</v>
      </c>
      <c r="H5" s="161" t="s">
        <v>36</v>
      </c>
      <c r="I5" s="162" t="s">
        <v>37</v>
      </c>
      <c r="J5" s="163"/>
      <c r="K5" s="162" t="s">
        <v>38</v>
      </c>
      <c r="L5" s="162" t="s">
        <v>39</v>
      </c>
      <c r="M5" s="162" t="s">
        <v>40</v>
      </c>
      <c r="N5" s="164" t="s">
        <v>41</v>
      </c>
      <c r="O5" s="165" t="s">
        <v>32</v>
      </c>
      <c r="P5" s="165" t="s">
        <v>33</v>
      </c>
      <c r="Q5" s="165" t="s">
        <v>34</v>
      </c>
      <c r="R5" s="165" t="s">
        <v>35</v>
      </c>
      <c r="S5" s="165" t="s">
        <v>42</v>
      </c>
    </row>
    <row r="6" ht="29.25" customHeight="1" spans="1:19">
      <c r="A6" s="166"/>
      <c r="B6" s="167"/>
      <c r="C6" s="167"/>
      <c r="D6" s="167"/>
      <c r="E6" s="167"/>
      <c r="F6" s="167"/>
      <c r="G6" s="167"/>
      <c r="H6" s="167"/>
      <c r="I6" s="168" t="s">
        <v>32</v>
      </c>
      <c r="J6" s="168" t="s">
        <v>43</v>
      </c>
      <c r="K6" s="168" t="s">
        <v>38</v>
      </c>
      <c r="L6" s="168" t="s">
        <v>39</v>
      </c>
      <c r="M6" s="168" t="s">
        <v>40</v>
      </c>
      <c r="N6" s="168" t="s">
        <v>41</v>
      </c>
      <c r="O6" s="168"/>
      <c r="P6" s="168"/>
      <c r="Q6" s="168"/>
      <c r="R6" s="168"/>
      <c r="S6" s="168"/>
    </row>
    <row r="7" ht="16.5" customHeight="1" spans="1:19">
      <c r="A7" s="132">
        <v>1</v>
      </c>
      <c r="B7" s="19">
        <v>2</v>
      </c>
      <c r="C7" s="19">
        <v>3</v>
      </c>
      <c r="D7" s="19">
        <v>4</v>
      </c>
      <c r="E7" s="132">
        <v>5</v>
      </c>
      <c r="F7" s="19">
        <v>6</v>
      </c>
      <c r="G7" s="19">
        <v>7</v>
      </c>
      <c r="H7" s="132">
        <v>8</v>
      </c>
      <c r="I7" s="19">
        <v>9</v>
      </c>
      <c r="J7" s="28">
        <v>10</v>
      </c>
      <c r="K7" s="28">
        <v>11</v>
      </c>
      <c r="L7" s="169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27817000</v>
      </c>
      <c r="D8" s="124">
        <v>4007000</v>
      </c>
      <c r="E8" s="90"/>
      <c r="F8" s="90"/>
      <c r="G8" s="90"/>
      <c r="H8" s="90"/>
      <c r="I8" s="90">
        <v>4007000</v>
      </c>
      <c r="J8" s="90">
        <v>4000000</v>
      </c>
      <c r="K8" s="90"/>
      <c r="L8" s="90"/>
      <c r="M8" s="90"/>
      <c r="N8" s="90">
        <v>7000</v>
      </c>
      <c r="O8" s="90">
        <v>23810000</v>
      </c>
      <c r="P8" s="90"/>
      <c r="Q8" s="90"/>
      <c r="R8" s="90"/>
      <c r="S8" s="90">
        <v>23810000</v>
      </c>
    </row>
    <row r="9" ht="16.5" customHeight="1" spans="1:19">
      <c r="A9" s="170" t="s">
        <v>30</v>
      </c>
      <c r="B9" s="171"/>
      <c r="C9" s="124">
        <v>27817000</v>
      </c>
      <c r="D9" s="124">
        <v>4007000</v>
      </c>
      <c r="E9" s="90"/>
      <c r="F9" s="90"/>
      <c r="G9" s="90"/>
      <c r="H9" s="90"/>
      <c r="I9" s="90">
        <v>4007000</v>
      </c>
      <c r="J9" s="90">
        <v>4000000</v>
      </c>
      <c r="K9" s="90"/>
      <c r="L9" s="90"/>
      <c r="M9" s="90"/>
      <c r="N9" s="90">
        <v>7000</v>
      </c>
      <c r="O9" s="90">
        <v>23810000</v>
      </c>
      <c r="P9" s="90"/>
      <c r="Q9" s="90"/>
      <c r="R9" s="90"/>
      <c r="S9" s="90">
        <v>23810000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5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10"/>
  <sheetViews>
    <sheetView showZeros="0" view="pageBreakPreview" zoomScaleNormal="100" workbookViewId="0">
      <selection activeCell="H27" sqref="H27"/>
    </sheetView>
  </sheetViews>
  <sheetFormatPr defaultColWidth="9.14166666666667" defaultRowHeight="14.25" customHeight="1"/>
  <cols>
    <col min="1" max="1" width="14.2833333333333" customWidth="1"/>
    <col min="2" max="2" width="24.4416666666667" customWidth="1"/>
    <col min="3" max="3" width="18.85" customWidth="1"/>
    <col min="4" max="4" width="12.8916666666667" customWidth="1"/>
    <col min="5" max="5" width="11.5583333333333" customWidth="1"/>
    <col min="6" max="6" width="11.6666666666667" customWidth="1"/>
    <col min="7" max="7" width="12" customWidth="1"/>
    <col min="8" max="8" width="18.85" customWidth="1"/>
    <col min="9" max="9" width="20.4416666666667" customWidth="1"/>
    <col min="10" max="10" width="17.85" customWidth="1"/>
    <col min="11" max="15" width="18.85" customWidth="1"/>
  </cols>
  <sheetData>
    <row r="1" ht="15.75" customHeight="1" spans="1:15">
      <c r="O1" s="56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5" t="str">
        <f>"单位名称："&amp;"云南省有色地质局地质勘查院"</f>
        <v>单位名称：云南省有色地质局地质勘查院</v>
      </c>
      <c r="B3" s="106"/>
      <c r="C3" s="59"/>
      <c r="D3" s="59"/>
      <c r="E3" s="59"/>
      <c r="F3" s="59"/>
      <c r="G3" s="6"/>
      <c r="H3" s="59"/>
      <c r="I3" s="59"/>
      <c r="J3" s="6"/>
      <c r="K3" s="59"/>
      <c r="L3" s="59"/>
      <c r="M3" s="6"/>
      <c r="N3" s="6"/>
      <c r="O3" s="107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3" t="s">
        <v>33</v>
      </c>
      <c r="E4" s="63"/>
      <c r="F4" s="63"/>
      <c r="G4" s="147" t="s">
        <v>34</v>
      </c>
      <c r="H4" s="9" t="s">
        <v>35</v>
      </c>
      <c r="I4" s="9" t="s">
        <v>50</v>
      </c>
      <c r="J4" s="10" t="s">
        <v>51</v>
      </c>
      <c r="K4" s="75" t="s">
        <v>52</v>
      </c>
      <c r="L4" s="75" t="s">
        <v>53</v>
      </c>
      <c r="M4" s="75" t="s">
        <v>54</v>
      </c>
      <c r="N4" s="75" t="s">
        <v>55</v>
      </c>
      <c r="O4" s="78" t="s">
        <v>56</v>
      </c>
    </row>
    <row r="5" ht="30" customHeight="1" spans="1:15">
      <c r="A5" s="18"/>
      <c r="B5" s="18"/>
      <c r="C5" s="18"/>
      <c r="D5" s="63" t="s">
        <v>32</v>
      </c>
      <c r="E5" s="63" t="s">
        <v>57</v>
      </c>
      <c r="F5" s="63" t="s">
        <v>58</v>
      </c>
      <c r="G5" s="18"/>
      <c r="H5" s="18"/>
      <c r="I5" s="18"/>
      <c r="J5" s="63" t="s">
        <v>32</v>
      </c>
      <c r="K5" s="86" t="s">
        <v>52</v>
      </c>
      <c r="L5" s="86" t="s">
        <v>53</v>
      </c>
      <c r="M5" s="86" t="s">
        <v>54</v>
      </c>
      <c r="N5" s="86" t="s">
        <v>55</v>
      </c>
      <c r="O5" s="86" t="s">
        <v>56</v>
      </c>
    </row>
    <row r="6" ht="16.5" customHeight="1" spans="1:15">
      <c r="A6" s="63">
        <v>1</v>
      </c>
      <c r="B6" s="63">
        <v>2</v>
      </c>
      <c r="C6" s="63">
        <v>3</v>
      </c>
      <c r="D6" s="63">
        <v>4</v>
      </c>
      <c r="E6" s="63">
        <v>5</v>
      </c>
      <c r="F6" s="63">
        <v>6</v>
      </c>
      <c r="G6" s="63">
        <v>7</v>
      </c>
      <c r="H6" s="49">
        <v>8</v>
      </c>
      <c r="I6" s="49">
        <v>9</v>
      </c>
      <c r="J6" s="49">
        <v>10</v>
      </c>
      <c r="K6" s="49">
        <v>11</v>
      </c>
      <c r="L6" s="49">
        <v>12</v>
      </c>
      <c r="M6" s="49">
        <v>13</v>
      </c>
      <c r="N6" s="49">
        <v>14</v>
      </c>
      <c r="O6" s="63">
        <v>15</v>
      </c>
    </row>
    <row r="7" ht="20.25" customHeight="1" spans="1:15">
      <c r="A7" s="29" t="s">
        <v>59</v>
      </c>
      <c r="B7" s="29" t="s">
        <v>60</v>
      </c>
      <c r="C7" s="124">
        <v>7907000</v>
      </c>
      <c r="D7" s="124"/>
      <c r="E7" s="124"/>
      <c r="F7" s="124"/>
      <c r="G7" s="90"/>
      <c r="H7" s="124"/>
      <c r="I7" s="124"/>
      <c r="J7" s="124">
        <v>7907000</v>
      </c>
      <c r="K7" s="124">
        <v>7900000</v>
      </c>
      <c r="L7" s="124"/>
      <c r="M7" s="90"/>
      <c r="N7" s="124"/>
      <c r="O7" s="124">
        <v>7000</v>
      </c>
    </row>
    <row r="8" ht="20.25" customHeight="1" spans="1:15">
      <c r="A8" s="148" t="s">
        <v>61</v>
      </c>
      <c r="B8" s="148" t="s">
        <v>62</v>
      </c>
      <c r="C8" s="124">
        <v>7907000</v>
      </c>
      <c r="D8" s="124"/>
      <c r="E8" s="124"/>
      <c r="F8" s="124"/>
      <c r="G8" s="90"/>
      <c r="H8" s="124"/>
      <c r="I8" s="124"/>
      <c r="J8" s="124">
        <v>7907000</v>
      </c>
      <c r="K8" s="124">
        <v>7900000</v>
      </c>
      <c r="L8" s="124"/>
      <c r="M8" s="90"/>
      <c r="N8" s="124"/>
      <c r="O8" s="124">
        <v>7000</v>
      </c>
    </row>
    <row r="9" ht="20.25" customHeight="1" spans="1:15">
      <c r="A9" s="149" t="s">
        <v>63</v>
      </c>
      <c r="B9" s="149" t="s">
        <v>64</v>
      </c>
      <c r="C9" s="124">
        <v>7907000</v>
      </c>
      <c r="D9" s="124"/>
      <c r="E9" s="124"/>
      <c r="F9" s="124"/>
      <c r="G9" s="90"/>
      <c r="H9" s="124"/>
      <c r="I9" s="124"/>
      <c r="J9" s="124">
        <v>7907000</v>
      </c>
      <c r="K9" s="124">
        <v>7900000</v>
      </c>
      <c r="L9" s="124"/>
      <c r="M9" s="90"/>
      <c r="N9" s="124"/>
      <c r="O9" s="124">
        <v>7000</v>
      </c>
    </row>
    <row r="10" ht="17.25" customHeight="1" spans="1:15">
      <c r="A10" s="108" t="s">
        <v>65</v>
      </c>
      <c r="B10" s="109" t="s">
        <v>65</v>
      </c>
      <c r="C10" s="124">
        <v>7907000</v>
      </c>
      <c r="D10" s="124"/>
      <c r="E10" s="124"/>
      <c r="F10" s="124"/>
      <c r="G10" s="90"/>
      <c r="H10" s="124"/>
      <c r="I10" s="124"/>
      <c r="J10" s="124">
        <v>7907000</v>
      </c>
      <c r="K10" s="124">
        <v>7900000</v>
      </c>
      <c r="L10" s="124"/>
      <c r="M10" s="90"/>
      <c r="N10" s="124"/>
      <c r="O10" s="124">
        <v>7000</v>
      </c>
    </row>
  </sheetData>
  <mergeCells count="11">
    <mergeCell ref="A2:O2"/>
    <mergeCell ref="A3:L3"/>
    <mergeCell ref="D4:F4"/>
    <mergeCell ref="J4:O4"/>
    <mergeCell ref="A10:B10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pageSetup paperSize="9" scale="5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7"/>
  <sheetViews>
    <sheetView showZeros="0" view="pageBreakPreview" zoomScaleNormal="100" workbookViewId="0">
      <selection activeCell="D16" sqref="D16"/>
    </sheetView>
  </sheetViews>
  <sheetFormatPr defaultColWidth="9.14166666666667" defaultRowHeight="14.25" customHeight="1" outlineLevelCol="3"/>
  <cols>
    <col min="1" max="1" width="38.6666666666667" customWidth="1"/>
    <col min="2" max="2" width="27.5583333333333" customWidth="1"/>
    <col min="3" max="3" width="29.6666666666667" customWidth="1"/>
    <col min="4" max="4" width="33.5583333333333" customWidth="1"/>
  </cols>
  <sheetData>
    <row r="1" customHeight="1" spans="1:4">
      <c r="D1" s="95" t="s">
        <v>66</v>
      </c>
    </row>
    <row r="2" ht="31.5" customHeight="1" spans="1:4">
      <c r="A2" s="46" t="s">
        <v>67</v>
      </c>
      <c r="B2" s="134"/>
      <c r="C2" s="134"/>
      <c r="D2" s="134"/>
    </row>
    <row r="3" ht="17.25" customHeight="1" spans="1:4">
      <c r="A3" s="4" t="str">
        <f>"单位名称："&amp;"云南省有色地质局地质勘查院"</f>
        <v>单位名称：云南省有色地质局地质勘查院</v>
      </c>
      <c r="B3" s="135"/>
      <c r="C3" s="135"/>
      <c r="D3" s="97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6" t="s">
        <v>6</v>
      </c>
      <c r="C5" s="15" t="s">
        <v>68</v>
      </c>
      <c r="D5" s="136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7" t="s">
        <v>69</v>
      </c>
      <c r="B7" s="138"/>
      <c r="C7" s="139" t="s">
        <v>70</v>
      </c>
      <c r="D7" s="138"/>
    </row>
    <row r="8" ht="29.15" customHeight="1" spans="1:4">
      <c r="A8" s="140" t="s">
        <v>71</v>
      </c>
      <c r="B8" s="90"/>
      <c r="C8" s="114" t="str">
        <f>"（一）"&amp;"社会保障和就业支出"</f>
        <v>（一）社会保障和就业支出</v>
      </c>
      <c r="D8" s="90"/>
    </row>
    <row r="9" ht="29.15" customHeight="1" spans="1:4">
      <c r="A9" s="140" t="s">
        <v>72</v>
      </c>
      <c r="B9" s="90"/>
      <c r="C9" s="114" t="str">
        <f>"（二）"&amp;"卫生健康支出"</f>
        <v>（二）卫生健康支出</v>
      </c>
      <c r="D9" s="90"/>
    </row>
    <row r="10" ht="29.15" customHeight="1" spans="1:4">
      <c r="A10" s="140" t="s">
        <v>73</v>
      </c>
      <c r="B10" s="90"/>
      <c r="C10" s="114" t="str">
        <f>"（三）"&amp;"资源勘探工业信息等支出"</f>
        <v>（三）资源勘探工业信息等支出</v>
      </c>
      <c r="D10" s="90"/>
    </row>
    <row r="11" ht="29.15" customHeight="1" spans="1:4">
      <c r="A11" s="141" t="s">
        <v>74</v>
      </c>
      <c r="B11" s="142"/>
      <c r="C11" s="114" t="str">
        <f>"（四）"&amp;"住房保障支出"</f>
        <v>（四）住房保障支出</v>
      </c>
      <c r="D11" s="90"/>
    </row>
    <row r="12" ht="29.15" customHeight="1" spans="1:4">
      <c r="A12" s="140" t="s">
        <v>71</v>
      </c>
      <c r="B12" s="124"/>
      <c r="C12" s="143"/>
      <c r="D12" s="142"/>
    </row>
    <row r="13" ht="29.15" customHeight="1" spans="1:4">
      <c r="A13" s="144" t="s">
        <v>72</v>
      </c>
      <c r="B13" s="124"/>
      <c r="C13" s="143"/>
      <c r="D13" s="142"/>
    </row>
    <row r="14" ht="29.15" customHeight="1" spans="1:4">
      <c r="A14" s="144" t="s">
        <v>73</v>
      </c>
      <c r="B14" s="142"/>
      <c r="C14" s="143"/>
      <c r="D14" s="142"/>
    </row>
    <row r="15" ht="29.15" customHeight="1" spans="1:4">
      <c r="A15" s="145"/>
      <c r="B15" s="142"/>
      <c r="C15" s="146" t="s">
        <v>75</v>
      </c>
      <c r="D15" s="142"/>
    </row>
    <row r="16" ht="29.15" customHeight="1" spans="1:4">
      <c r="A16" s="145" t="s">
        <v>76</v>
      </c>
      <c r="B16" s="142"/>
      <c r="C16" s="143" t="s">
        <v>25</v>
      </c>
      <c r="D16" s="142"/>
    </row>
    <row r="17" ht="18" customHeight="1" spans="1:1">
      <c r="A17" t="s">
        <v>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9"/>
  <sheetViews>
    <sheetView showZeros="0" view="pageBreakPreview" zoomScaleNormal="100" workbookViewId="0">
      <selection activeCell="C7" sqref="C7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4" width="25.0333333333333" customWidth="1"/>
    <col min="5" max="5" width="22.225" customWidth="1"/>
    <col min="6" max="6" width="21.5583333333333" customWidth="1"/>
    <col min="7" max="7" width="19.4416666666667" customWidth="1"/>
  </cols>
  <sheetData>
    <row r="1" ht="12" customHeight="1" spans="1:7">
      <c r="D1" s="110"/>
      <c r="F1" s="56"/>
      <c r="G1" s="56" t="s">
        <v>78</v>
      </c>
    </row>
    <row r="2" ht="39" customHeight="1" spans="1:7">
      <c r="A2" s="3" t="s">
        <v>79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"单位名称："&amp;"云南省有色地质局地质勘查院"</f>
        <v>单位名称：云南省有色地质局地质勘查院</v>
      </c>
      <c r="F3" s="107"/>
      <c r="G3" s="107" t="s">
        <v>2</v>
      </c>
    </row>
    <row r="4" ht="20.25" customHeight="1" spans="1:7">
      <c r="A4" s="126" t="s">
        <v>80</v>
      </c>
      <c r="B4" s="127"/>
      <c r="C4" s="128" t="s">
        <v>30</v>
      </c>
      <c r="D4" s="11" t="s">
        <v>57</v>
      </c>
      <c r="E4" s="11"/>
      <c r="F4" s="12"/>
      <c r="G4" s="128" t="s">
        <v>58</v>
      </c>
    </row>
    <row r="5" ht="20.25" customHeight="1" spans="1:7">
      <c r="A5" s="129" t="s">
        <v>48</v>
      </c>
      <c r="B5" s="130" t="s">
        <v>49</v>
      </c>
      <c r="C5" s="98"/>
      <c r="D5" s="98" t="s">
        <v>32</v>
      </c>
      <c r="E5" s="98" t="s">
        <v>81</v>
      </c>
      <c r="F5" s="98" t="s">
        <v>82</v>
      </c>
      <c r="G5" s="98"/>
    </row>
    <row r="6" ht="13.5" customHeight="1" spans="1:7">
      <c r="A6" s="131" t="s">
        <v>83</v>
      </c>
      <c r="B6" s="131" t="s">
        <v>84</v>
      </c>
      <c r="C6" s="131" t="s">
        <v>85</v>
      </c>
      <c r="D6" s="63"/>
      <c r="E6" s="131" t="s">
        <v>86</v>
      </c>
      <c r="F6" s="131" t="s">
        <v>87</v>
      </c>
      <c r="G6" s="131" t="s">
        <v>88</v>
      </c>
    </row>
    <row r="7" ht="18" customHeight="1" spans="1:7">
      <c r="A7" s="29"/>
      <c r="B7" s="29"/>
      <c r="C7" s="22"/>
      <c r="D7" s="22"/>
      <c r="E7" s="22"/>
      <c r="F7" s="22"/>
      <c r="G7" s="22"/>
    </row>
    <row r="8" ht="18" customHeight="1" spans="1:7">
      <c r="A8" s="132" t="s">
        <v>65</v>
      </c>
      <c r="B8" s="133" t="s">
        <v>65</v>
      </c>
      <c r="C8" s="22"/>
      <c r="D8" s="22"/>
      <c r="E8" s="22"/>
      <c r="F8" s="22"/>
      <c r="G8" s="22"/>
    </row>
    <row r="9" ht="20" customHeight="1" spans="1:7">
      <c r="A9" t="s">
        <v>89</v>
      </c>
    </row>
  </sheetData>
  <mergeCells count="7">
    <mergeCell ref="A2:G2"/>
    <mergeCell ref="A3:E3"/>
    <mergeCell ref="A4:B4"/>
    <mergeCell ref="D4:F4"/>
    <mergeCell ref="A8:B8"/>
    <mergeCell ref="C4:C5"/>
    <mergeCell ref="G4:G5"/>
  </mergeCells>
  <pageMargins left="0.75" right="0.75" top="1" bottom="1" header="0.5" footer="0.5"/>
  <pageSetup paperSize="9" scale="75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view="pageBreakPreview" zoomScaleNormal="100" workbookViewId="0">
      <selection activeCell="A8" sqref="A8:F8"/>
    </sheetView>
  </sheetViews>
  <sheetFormatPr defaultColWidth="9.14166666666667" defaultRowHeight="14.25" customHeight="1" outlineLevelRow="7" outlineLevelCol="5"/>
  <cols>
    <col min="1" max="1" width="27.425" customWidth="1"/>
    <col min="2" max="2" width="21.5583333333333" customWidth="1"/>
    <col min="3" max="3" width="19.225" customWidth="1"/>
    <col min="4" max="4" width="26.6666666666667" customWidth="1"/>
    <col min="5" max="5" width="20.6666666666667" customWidth="1"/>
    <col min="6" max="6" width="15.8916666666667" customWidth="1"/>
  </cols>
  <sheetData>
    <row r="1" ht="12" customHeight="1" spans="1:6">
      <c r="A1" s="120"/>
      <c r="B1" s="120"/>
      <c r="C1" s="61"/>
      <c r="F1" s="60" t="s">
        <v>90</v>
      </c>
    </row>
    <row r="2" ht="25.5" customHeight="1" spans="1:6">
      <c r="A2" s="121" t="s">
        <v>91</v>
      </c>
      <c r="B2" s="121"/>
      <c r="C2" s="121"/>
      <c r="D2" s="121"/>
      <c r="E2" s="121"/>
      <c r="F2" s="121"/>
    </row>
    <row r="3" ht="15.75" customHeight="1" spans="1:6">
      <c r="A3" s="4" t="str">
        <f>"单位名称："&amp;"云南省有色地质局地质勘查院"</f>
        <v>单位名称：云南省有色地质局地质勘查院</v>
      </c>
      <c r="B3" s="120"/>
      <c r="C3" s="61"/>
      <c r="F3" s="60" t="s">
        <v>92</v>
      </c>
    </row>
    <row r="4" ht="19.5" customHeight="1" spans="1:6">
      <c r="A4" s="9" t="s">
        <v>93</v>
      </c>
      <c r="B4" s="15" t="s">
        <v>94</v>
      </c>
      <c r="C4" s="10" t="s">
        <v>95</v>
      </c>
      <c r="D4" s="11"/>
      <c r="E4" s="12"/>
      <c r="F4" s="15" t="s">
        <v>96</v>
      </c>
    </row>
    <row r="5" ht="19.5" customHeight="1" spans="1:6">
      <c r="A5" s="17"/>
      <c r="B5" s="18"/>
      <c r="C5" s="63" t="s">
        <v>32</v>
      </c>
      <c r="D5" s="63" t="s">
        <v>97</v>
      </c>
      <c r="E5" s="63" t="s">
        <v>98</v>
      </c>
      <c r="F5" s="18"/>
    </row>
    <row r="6" ht="18.75" customHeight="1" spans="1:6">
      <c r="A6" s="122">
        <v>1</v>
      </c>
      <c r="B6" s="122">
        <v>2</v>
      </c>
      <c r="C6" s="123">
        <v>3</v>
      </c>
      <c r="D6" s="122">
        <v>4</v>
      </c>
      <c r="E6" s="122">
        <v>5</v>
      </c>
      <c r="F6" s="122">
        <v>6</v>
      </c>
    </row>
    <row r="7" ht="18.75" customHeight="1" spans="1:6">
      <c r="A7" s="124"/>
      <c r="B7" s="124"/>
      <c r="C7" s="125"/>
      <c r="D7" s="124"/>
      <c r="E7" s="124"/>
      <c r="F7" s="124"/>
    </row>
    <row r="8" ht="27" customHeight="1" spans="1:6">
      <c r="A8" s="94" t="s">
        <v>99</v>
      </c>
      <c r="B8" s="94"/>
      <c r="C8" s="94"/>
      <c r="D8" s="94"/>
      <c r="E8" s="94"/>
      <c r="F8" s="94"/>
    </row>
  </sheetData>
  <mergeCells count="7">
    <mergeCell ref="A2:F2"/>
    <mergeCell ref="A3:D3"/>
    <mergeCell ref="C4:E4"/>
    <mergeCell ref="A8:F8"/>
    <mergeCell ref="A4:A5"/>
    <mergeCell ref="B4:B5"/>
    <mergeCell ref="F4:F5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9"/>
  <sheetViews>
    <sheetView showZeros="0" view="pageBreakPreview" zoomScaleNormal="100" topLeftCell="C1" workbookViewId="0">
      <selection activeCell="T15" sqref="T15"/>
    </sheetView>
  </sheetViews>
  <sheetFormatPr defaultColWidth="9.14166666666667" defaultRowHeight="14.25" customHeight="1"/>
  <cols>
    <col min="1" max="1" width="28.7" customWidth="1"/>
    <col min="2" max="2" width="20.775" customWidth="1"/>
    <col min="3" max="3" width="16.6666666666667" customWidth="1"/>
    <col min="4" max="4" width="9.55833333333333" customWidth="1"/>
    <col min="5" max="5" width="18.45" customWidth="1"/>
    <col min="6" max="6" width="7.33333333333333" customWidth="1"/>
    <col min="7" max="7" width="14.3333333333333" customWidth="1"/>
    <col min="8" max="8" width="15.3166666666667" customWidth="1"/>
    <col min="9" max="9" width="10.225" customWidth="1"/>
    <col min="10" max="10" width="8.225" customWidth="1"/>
    <col min="11" max="11" width="10.6666666666667" customWidth="1"/>
    <col min="12" max="12" width="10.775" customWidth="1"/>
    <col min="13" max="13" width="10.6666666666667" customWidth="1"/>
    <col min="14" max="14" width="7.89166666666667" customWidth="1"/>
    <col min="15" max="15" width="8.55833333333333" customWidth="1"/>
    <col min="16" max="16" width="9.44166666666667" customWidth="1"/>
    <col min="17" max="17" width="8.89166666666667" customWidth="1"/>
    <col min="18" max="18" width="13" customWidth="1"/>
    <col min="19" max="19" width="14" customWidth="1"/>
    <col min="20" max="20" width="9.89166666666667" customWidth="1"/>
    <col min="21" max="21" width="7.33333333333333" customWidth="1"/>
    <col min="22" max="22" width="10.5583333333333" customWidth="1"/>
    <col min="23" max="23" width="10.1083333333333" customWidth="1"/>
  </cols>
  <sheetData>
    <row r="1" ht="13.5" customHeight="1" spans="1:23">
      <c r="D1" s="1"/>
      <c r="E1" s="1"/>
      <c r="F1" s="1"/>
      <c r="G1" s="1"/>
      <c r="U1" s="110"/>
      <c r="W1" s="56" t="s">
        <v>100</v>
      </c>
    </row>
    <row r="2" ht="27.75" customHeight="1" spans="1:23">
      <c r="A2" s="26" t="s">
        <v>101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"单位名称："&amp;"云南省有色地质局地质勘查院"</f>
        <v>单位名称：云南省有色地质局地质勘查院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10"/>
      <c r="W3" s="107" t="s">
        <v>92</v>
      </c>
    </row>
    <row r="4" ht="21.75" customHeight="1" spans="1:23">
      <c r="A4" s="8" t="s">
        <v>102</v>
      </c>
      <c r="B4" s="8" t="s">
        <v>103</v>
      </c>
      <c r="C4" s="8" t="s">
        <v>104</v>
      </c>
      <c r="D4" s="9" t="s">
        <v>105</v>
      </c>
      <c r="E4" s="9" t="s">
        <v>106</v>
      </c>
      <c r="F4" s="9" t="s">
        <v>107</v>
      </c>
      <c r="G4" s="9" t="s">
        <v>108</v>
      </c>
      <c r="H4" s="63" t="s">
        <v>109</v>
      </c>
      <c r="I4" s="63"/>
      <c r="J4" s="63"/>
      <c r="K4" s="63"/>
      <c r="L4" s="112"/>
      <c r="M4" s="112"/>
      <c r="N4" s="112"/>
      <c r="O4" s="112"/>
      <c r="P4" s="112"/>
      <c r="Q4" s="48"/>
      <c r="R4" s="63"/>
      <c r="S4" s="63"/>
      <c r="T4" s="63"/>
      <c r="U4" s="63"/>
      <c r="V4" s="63"/>
      <c r="W4" s="63"/>
    </row>
    <row r="5" ht="21.75" customHeight="1" spans="1:23">
      <c r="A5" s="13"/>
      <c r="B5" s="13"/>
      <c r="C5" s="13"/>
      <c r="D5" s="14"/>
      <c r="E5" s="14"/>
      <c r="F5" s="14"/>
      <c r="G5" s="14"/>
      <c r="H5" s="63" t="s">
        <v>30</v>
      </c>
      <c r="I5" s="48" t="s">
        <v>33</v>
      </c>
      <c r="J5" s="48"/>
      <c r="K5" s="48"/>
      <c r="L5" s="112"/>
      <c r="M5" s="112"/>
      <c r="N5" s="112" t="s">
        <v>110</v>
      </c>
      <c r="O5" s="112"/>
      <c r="P5" s="112"/>
      <c r="Q5" s="48" t="s">
        <v>36</v>
      </c>
      <c r="R5" s="63" t="s">
        <v>51</v>
      </c>
      <c r="S5" s="48"/>
      <c r="T5" s="48"/>
      <c r="U5" s="48"/>
      <c r="V5" s="48"/>
      <c r="W5" s="48"/>
    </row>
    <row r="6" ht="15" customHeight="1" spans="1:23">
      <c r="A6" s="16"/>
      <c r="B6" s="16"/>
      <c r="C6" s="16"/>
      <c r="D6" s="17"/>
      <c r="E6" s="17"/>
      <c r="F6" s="17"/>
      <c r="G6" s="17"/>
      <c r="H6" s="63"/>
      <c r="I6" s="48" t="s">
        <v>111</v>
      </c>
      <c r="J6" s="48" t="s">
        <v>112</v>
      </c>
      <c r="K6" s="48" t="s">
        <v>113</v>
      </c>
      <c r="L6" s="117" t="s">
        <v>114</v>
      </c>
      <c r="M6" s="117" t="s">
        <v>115</v>
      </c>
      <c r="N6" s="117" t="s">
        <v>33</v>
      </c>
      <c r="O6" s="117" t="s">
        <v>34</v>
      </c>
      <c r="P6" s="117" t="s">
        <v>35</v>
      </c>
      <c r="Q6" s="48"/>
      <c r="R6" s="48" t="s">
        <v>32</v>
      </c>
      <c r="S6" s="48" t="s">
        <v>43</v>
      </c>
      <c r="T6" s="48" t="s">
        <v>116</v>
      </c>
      <c r="U6" s="48" t="s">
        <v>39</v>
      </c>
      <c r="V6" s="48" t="s">
        <v>40</v>
      </c>
      <c r="W6" s="48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3"/>
      <c r="I7" s="48"/>
      <c r="J7" s="48"/>
      <c r="K7" s="48"/>
      <c r="L7" s="117"/>
      <c r="M7" s="117"/>
      <c r="N7" s="117"/>
      <c r="O7" s="117"/>
      <c r="P7" s="117"/>
      <c r="Q7" s="48"/>
      <c r="R7" s="48"/>
      <c r="S7" s="48"/>
      <c r="T7" s="48"/>
      <c r="U7" s="48"/>
      <c r="V7" s="48"/>
      <c r="W7" s="48"/>
    </row>
    <row r="8" ht="15" customHeight="1" spans="1:23">
      <c r="A8" s="118">
        <v>1</v>
      </c>
      <c r="B8" s="118">
        <v>2</v>
      </c>
      <c r="C8" s="118">
        <v>3</v>
      </c>
      <c r="D8" s="118">
        <v>4</v>
      </c>
      <c r="E8" s="118">
        <v>5</v>
      </c>
      <c r="F8" s="118">
        <v>6</v>
      </c>
      <c r="G8" s="118">
        <v>7</v>
      </c>
      <c r="H8" s="118">
        <v>8</v>
      </c>
      <c r="I8" s="118">
        <v>9</v>
      </c>
      <c r="J8" s="118">
        <v>10</v>
      </c>
      <c r="K8" s="118">
        <v>11</v>
      </c>
      <c r="L8" s="118">
        <v>12</v>
      </c>
      <c r="M8" s="118">
        <v>13</v>
      </c>
      <c r="N8" s="118">
        <v>14</v>
      </c>
      <c r="O8" s="118">
        <v>15</v>
      </c>
      <c r="P8" s="118">
        <v>16</v>
      </c>
      <c r="Q8" s="118">
        <v>17</v>
      </c>
      <c r="R8" s="118">
        <v>18</v>
      </c>
      <c r="S8" s="118">
        <v>19</v>
      </c>
      <c r="T8" s="118">
        <v>20</v>
      </c>
      <c r="U8" s="118">
        <v>21</v>
      </c>
      <c r="V8" s="118">
        <v>22</v>
      </c>
      <c r="W8" s="118">
        <v>23</v>
      </c>
    </row>
    <row r="9" ht="18.75" customHeight="1" spans="1:23">
      <c r="A9" s="114" t="s">
        <v>45</v>
      </c>
      <c r="B9" s="115"/>
      <c r="C9" s="114"/>
      <c r="D9" s="114"/>
      <c r="E9" s="114"/>
      <c r="F9" s="114"/>
      <c r="G9" s="114"/>
      <c r="H9" s="22">
        <v>7907000</v>
      </c>
      <c r="I9" s="22"/>
      <c r="J9" s="22"/>
      <c r="K9" s="22"/>
      <c r="L9" s="22"/>
      <c r="M9" s="22"/>
      <c r="N9" s="22"/>
      <c r="O9" s="22"/>
      <c r="P9" s="22"/>
      <c r="Q9" s="22"/>
      <c r="R9" s="22">
        <v>7907000</v>
      </c>
      <c r="S9" s="22">
        <v>7900000</v>
      </c>
      <c r="T9" s="22"/>
      <c r="U9" s="22"/>
      <c r="V9" s="22"/>
      <c r="W9" s="22">
        <v>7000</v>
      </c>
    </row>
    <row r="10" ht="31.4" customHeight="1" spans="1:23">
      <c r="A10" s="119" t="s">
        <v>45</v>
      </c>
      <c r="B10" s="115" t="s">
        <v>117</v>
      </c>
      <c r="C10" s="114" t="s">
        <v>118</v>
      </c>
      <c r="D10" s="114" t="s">
        <v>63</v>
      </c>
      <c r="E10" s="114" t="s">
        <v>64</v>
      </c>
      <c r="F10" s="114" t="s">
        <v>119</v>
      </c>
      <c r="G10" s="114" t="s">
        <v>120</v>
      </c>
      <c r="H10" s="22">
        <v>220000</v>
      </c>
      <c r="I10" s="22"/>
      <c r="J10" s="22"/>
      <c r="K10" s="22"/>
      <c r="L10" s="22"/>
      <c r="M10" s="22"/>
      <c r="N10" s="22"/>
      <c r="O10" s="22"/>
      <c r="P10" s="22"/>
      <c r="Q10" s="22"/>
      <c r="R10" s="22">
        <v>220000</v>
      </c>
      <c r="S10" s="22">
        <v>220000</v>
      </c>
      <c r="T10" s="22"/>
      <c r="U10" s="22"/>
      <c r="V10" s="22"/>
      <c r="W10" s="22"/>
    </row>
    <row r="11" ht="31.4" customHeight="1" spans="1:23">
      <c r="A11" s="119" t="s">
        <v>45</v>
      </c>
      <c r="B11" s="115" t="s">
        <v>117</v>
      </c>
      <c r="C11" s="114" t="s">
        <v>118</v>
      </c>
      <c r="D11" s="114" t="s">
        <v>63</v>
      </c>
      <c r="E11" s="114" t="s">
        <v>64</v>
      </c>
      <c r="F11" s="114" t="s">
        <v>121</v>
      </c>
      <c r="G11" s="114" t="s">
        <v>122</v>
      </c>
      <c r="H11" s="22">
        <v>4000000</v>
      </c>
      <c r="I11" s="22"/>
      <c r="J11" s="22"/>
      <c r="K11" s="22"/>
      <c r="L11" s="22"/>
      <c r="M11" s="22"/>
      <c r="N11" s="22"/>
      <c r="O11" s="22"/>
      <c r="P11" s="22"/>
      <c r="Q11" s="22"/>
      <c r="R11" s="22">
        <v>4000000</v>
      </c>
      <c r="S11" s="22">
        <v>4000000</v>
      </c>
      <c r="T11" s="22"/>
      <c r="U11" s="22"/>
      <c r="V11" s="22"/>
      <c r="W11" s="22"/>
    </row>
    <row r="12" ht="31.4" customHeight="1" spans="1:23">
      <c r="A12" s="119" t="s">
        <v>45</v>
      </c>
      <c r="B12" s="115" t="s">
        <v>123</v>
      </c>
      <c r="C12" s="114" t="s">
        <v>124</v>
      </c>
      <c r="D12" s="114" t="s">
        <v>63</v>
      </c>
      <c r="E12" s="114" t="s">
        <v>64</v>
      </c>
      <c r="F12" s="114" t="s">
        <v>125</v>
      </c>
      <c r="G12" s="114" t="s">
        <v>126</v>
      </c>
      <c r="H12" s="22">
        <v>50000</v>
      </c>
      <c r="I12" s="22"/>
      <c r="J12" s="22"/>
      <c r="K12" s="22"/>
      <c r="L12" s="22"/>
      <c r="M12" s="22"/>
      <c r="N12" s="22"/>
      <c r="O12" s="22"/>
      <c r="P12" s="22"/>
      <c r="Q12" s="22"/>
      <c r="R12" s="22">
        <v>50000</v>
      </c>
      <c r="S12" s="22">
        <v>50000</v>
      </c>
      <c r="T12" s="22"/>
      <c r="U12" s="22"/>
      <c r="V12" s="22"/>
      <c r="W12" s="22"/>
    </row>
    <row r="13" ht="31.4" customHeight="1" spans="1:23">
      <c r="A13" s="119" t="s">
        <v>45</v>
      </c>
      <c r="B13" s="115" t="s">
        <v>123</v>
      </c>
      <c r="C13" s="114" t="s">
        <v>124</v>
      </c>
      <c r="D13" s="114" t="s">
        <v>63</v>
      </c>
      <c r="E13" s="114" t="s">
        <v>64</v>
      </c>
      <c r="F13" s="114" t="s">
        <v>127</v>
      </c>
      <c r="G13" s="114" t="s">
        <v>128</v>
      </c>
      <c r="H13" s="22">
        <v>50000</v>
      </c>
      <c r="I13" s="22"/>
      <c r="J13" s="22"/>
      <c r="K13" s="22"/>
      <c r="L13" s="22"/>
      <c r="M13" s="22"/>
      <c r="N13" s="22"/>
      <c r="O13" s="22"/>
      <c r="P13" s="22"/>
      <c r="Q13" s="22"/>
      <c r="R13" s="22">
        <v>50000</v>
      </c>
      <c r="S13" s="22">
        <v>50000</v>
      </c>
      <c r="T13" s="22"/>
      <c r="U13" s="22"/>
      <c r="V13" s="22"/>
      <c r="W13" s="22"/>
    </row>
    <row r="14" ht="31.4" customHeight="1" spans="1:23">
      <c r="A14" s="119" t="s">
        <v>45</v>
      </c>
      <c r="B14" s="115" t="s">
        <v>123</v>
      </c>
      <c r="C14" s="114" t="s">
        <v>124</v>
      </c>
      <c r="D14" s="114" t="s">
        <v>63</v>
      </c>
      <c r="E14" s="114" t="s">
        <v>64</v>
      </c>
      <c r="F14" s="114" t="s">
        <v>129</v>
      </c>
      <c r="G14" s="114" t="s">
        <v>130</v>
      </c>
      <c r="H14" s="22">
        <v>1000000</v>
      </c>
      <c r="I14" s="22"/>
      <c r="J14" s="22"/>
      <c r="K14" s="22"/>
      <c r="L14" s="22"/>
      <c r="M14" s="22"/>
      <c r="N14" s="22"/>
      <c r="O14" s="22"/>
      <c r="P14" s="22"/>
      <c r="Q14" s="22"/>
      <c r="R14" s="22">
        <v>1000000</v>
      </c>
      <c r="S14" s="22">
        <v>1000000</v>
      </c>
      <c r="T14" s="22"/>
      <c r="U14" s="22"/>
      <c r="V14" s="22"/>
      <c r="W14" s="22"/>
    </row>
    <row r="15" ht="31.4" customHeight="1" spans="1:23">
      <c r="A15" s="119" t="s">
        <v>45</v>
      </c>
      <c r="B15" s="115" t="s">
        <v>123</v>
      </c>
      <c r="C15" s="114" t="s">
        <v>124</v>
      </c>
      <c r="D15" s="114" t="s">
        <v>63</v>
      </c>
      <c r="E15" s="114" t="s">
        <v>64</v>
      </c>
      <c r="F15" s="114" t="s">
        <v>131</v>
      </c>
      <c r="G15" s="114" t="s">
        <v>132</v>
      </c>
      <c r="H15" s="22">
        <v>2000000</v>
      </c>
      <c r="I15" s="22"/>
      <c r="J15" s="22"/>
      <c r="K15" s="22"/>
      <c r="L15" s="22"/>
      <c r="M15" s="22"/>
      <c r="N15" s="22"/>
      <c r="O15" s="22"/>
      <c r="P15" s="22"/>
      <c r="Q15" s="22"/>
      <c r="R15" s="22">
        <v>2000000</v>
      </c>
      <c r="S15" s="22">
        <v>2000000</v>
      </c>
      <c r="T15" s="22"/>
      <c r="U15" s="22"/>
      <c r="V15" s="22"/>
      <c r="W15" s="22"/>
    </row>
    <row r="16" ht="31.4" customHeight="1" spans="1:23">
      <c r="A16" s="119" t="s">
        <v>45</v>
      </c>
      <c r="B16" s="115" t="s">
        <v>123</v>
      </c>
      <c r="C16" s="114" t="s">
        <v>124</v>
      </c>
      <c r="D16" s="114" t="s">
        <v>63</v>
      </c>
      <c r="E16" s="114" t="s">
        <v>64</v>
      </c>
      <c r="F16" s="114" t="s">
        <v>133</v>
      </c>
      <c r="G16" s="114" t="s">
        <v>134</v>
      </c>
      <c r="H16" s="22">
        <v>370000</v>
      </c>
      <c r="I16" s="22"/>
      <c r="J16" s="22"/>
      <c r="K16" s="22"/>
      <c r="L16" s="22"/>
      <c r="M16" s="22"/>
      <c r="N16" s="22"/>
      <c r="O16" s="22"/>
      <c r="P16" s="22"/>
      <c r="Q16" s="22"/>
      <c r="R16" s="22">
        <v>370000</v>
      </c>
      <c r="S16" s="22">
        <v>370000</v>
      </c>
      <c r="T16" s="22"/>
      <c r="U16" s="22"/>
      <c r="V16" s="22"/>
      <c r="W16" s="22"/>
    </row>
    <row r="17" ht="31.4" customHeight="1" spans="1:23">
      <c r="A17" s="119" t="s">
        <v>45</v>
      </c>
      <c r="B17" s="115" t="s">
        <v>123</v>
      </c>
      <c r="C17" s="114" t="s">
        <v>124</v>
      </c>
      <c r="D17" s="114" t="s">
        <v>63</v>
      </c>
      <c r="E17" s="114" t="s">
        <v>64</v>
      </c>
      <c r="F17" s="114" t="s">
        <v>135</v>
      </c>
      <c r="G17" s="114" t="s">
        <v>136</v>
      </c>
      <c r="H17" s="22">
        <v>7000</v>
      </c>
      <c r="I17" s="22"/>
      <c r="J17" s="22"/>
      <c r="K17" s="22"/>
      <c r="L17" s="22"/>
      <c r="M17" s="22"/>
      <c r="N17" s="22"/>
      <c r="O17" s="22"/>
      <c r="P17" s="22"/>
      <c r="Q17" s="22"/>
      <c r="R17" s="22">
        <v>7000</v>
      </c>
      <c r="S17" s="22">
        <v>7000</v>
      </c>
      <c r="T17" s="22"/>
      <c r="U17" s="22"/>
      <c r="V17" s="22"/>
      <c r="W17" s="22"/>
    </row>
    <row r="18" ht="31.4" customHeight="1" spans="1:23">
      <c r="A18" s="119" t="s">
        <v>45</v>
      </c>
      <c r="B18" s="115" t="s">
        <v>137</v>
      </c>
      <c r="C18" s="114" t="s">
        <v>138</v>
      </c>
      <c r="D18" s="114" t="s">
        <v>63</v>
      </c>
      <c r="E18" s="114" t="s">
        <v>64</v>
      </c>
      <c r="F18" s="114" t="s">
        <v>139</v>
      </c>
      <c r="G18" s="114" t="s">
        <v>140</v>
      </c>
      <c r="H18" s="22">
        <v>210000</v>
      </c>
      <c r="I18" s="22"/>
      <c r="J18" s="22"/>
      <c r="K18" s="22"/>
      <c r="L18" s="22"/>
      <c r="M18" s="22"/>
      <c r="N18" s="22"/>
      <c r="O18" s="22"/>
      <c r="P18" s="22"/>
      <c r="Q18" s="22"/>
      <c r="R18" s="22">
        <v>210000</v>
      </c>
      <c r="S18" s="22">
        <v>203000</v>
      </c>
      <c r="T18" s="22"/>
      <c r="U18" s="22"/>
      <c r="V18" s="22"/>
      <c r="W18" s="22">
        <v>7000</v>
      </c>
    </row>
    <row r="19" ht="18.75" customHeight="1" spans="1:23">
      <c r="A19" s="30" t="s">
        <v>65</v>
      </c>
      <c r="B19" s="31"/>
      <c r="C19" s="31"/>
      <c r="D19" s="31"/>
      <c r="E19" s="31"/>
      <c r="F19" s="31"/>
      <c r="G19" s="32"/>
      <c r="H19" s="22">
        <v>7907000</v>
      </c>
      <c r="I19" s="22"/>
      <c r="J19" s="22"/>
      <c r="K19" s="22"/>
      <c r="L19" s="22"/>
      <c r="M19" s="22"/>
      <c r="N19" s="22"/>
      <c r="O19" s="22"/>
      <c r="P19" s="22"/>
      <c r="Q19" s="22"/>
      <c r="R19" s="22">
        <v>7907000</v>
      </c>
      <c r="S19" s="22">
        <v>7900000</v>
      </c>
      <c r="T19" s="22"/>
      <c r="U19" s="22"/>
      <c r="V19" s="22"/>
      <c r="W19" s="22">
        <v>7000</v>
      </c>
    </row>
  </sheetData>
  <mergeCells count="30">
    <mergeCell ref="A2:W2"/>
    <mergeCell ref="A3:G3"/>
    <mergeCell ref="H4:W4"/>
    <mergeCell ref="I5:M5"/>
    <mergeCell ref="N5:P5"/>
    <mergeCell ref="R5:W5"/>
    <mergeCell ref="A19:G19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pageSetup paperSize="9" scale="4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view="pageBreakPreview" zoomScaleNormal="100" workbookViewId="0">
      <selection activeCell="A12" sqref="A12"/>
    </sheetView>
  </sheetViews>
  <sheetFormatPr defaultColWidth="9.14166666666667" defaultRowHeight="14.25" customHeight="1"/>
  <cols>
    <col min="1" max="1" width="11.4416666666667" customWidth="1"/>
    <col min="2" max="2" width="9.44166666666667" customWidth="1"/>
    <col min="3" max="3" width="9.10833333333333" customWidth="1"/>
    <col min="4" max="4" width="10.1083333333333" customWidth="1"/>
    <col min="5" max="5" width="9.33333333333333" customWidth="1"/>
    <col min="6" max="6" width="10.225" customWidth="1"/>
    <col min="7" max="7" width="8.225" customWidth="1"/>
    <col min="8" max="9" width="9.775" customWidth="1"/>
    <col min="10" max="12" width="14.175" customWidth="1"/>
    <col min="13" max="13" width="12.5583333333333" customWidth="1"/>
    <col min="14" max="16" width="14.175" customWidth="1"/>
    <col min="17" max="17" width="11.775" customWidth="1"/>
    <col min="18" max="18" width="10.6666666666667" customWidth="1"/>
    <col min="19" max="19" width="10.4416666666667" customWidth="1"/>
    <col min="20" max="20" width="11.8916666666667" customWidth="1"/>
    <col min="21" max="21" width="8.66666666666667" customWidth="1"/>
    <col min="22" max="22" width="12" customWidth="1"/>
    <col min="23" max="23" width="11.3333333333333" customWidth="1"/>
  </cols>
  <sheetData>
    <row r="1" ht="13.5" customHeight="1" spans="1:23">
      <c r="E1" s="1"/>
      <c r="F1" s="1"/>
      <c r="G1" s="1"/>
      <c r="H1" s="1"/>
      <c r="U1" s="110"/>
      <c r="W1" s="56" t="s">
        <v>141</v>
      </c>
    </row>
    <row r="2" ht="27.75" customHeight="1" spans="1:23">
      <c r="A2" s="26" t="s">
        <v>142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"单位名称："&amp;"云南省有色地质局地质勘查院"</f>
        <v>单位名称：云南省有色地质局地质勘查院</v>
      </c>
      <c r="B3" s="111" t="str">
        <f t="shared" si="0"/>
        <v>单位名称：云南省有色地质局地质勘查院</v>
      </c>
      <c r="C3" s="111"/>
      <c r="D3" s="111"/>
      <c r="E3" s="111"/>
      <c r="F3" s="111"/>
      <c r="G3" s="111"/>
      <c r="H3" s="111"/>
      <c r="I3" s="111"/>
      <c r="J3" s="6"/>
      <c r="K3" s="6"/>
      <c r="L3" s="6"/>
      <c r="M3" s="6"/>
      <c r="N3" s="6"/>
      <c r="O3" s="6"/>
      <c r="P3" s="6"/>
      <c r="Q3" s="6"/>
      <c r="U3" s="110"/>
      <c r="W3" s="107" t="s">
        <v>92</v>
      </c>
    </row>
    <row r="4" ht="21.75" customHeight="1" spans="1:23">
      <c r="A4" s="8" t="s">
        <v>143</v>
      </c>
      <c r="B4" s="8" t="s">
        <v>103</v>
      </c>
      <c r="C4" s="8" t="s">
        <v>104</v>
      </c>
      <c r="D4" s="8" t="s">
        <v>144</v>
      </c>
      <c r="E4" s="9" t="s">
        <v>105</v>
      </c>
      <c r="F4" s="9" t="s">
        <v>106</v>
      </c>
      <c r="G4" s="9" t="s">
        <v>107</v>
      </c>
      <c r="H4" s="9" t="s">
        <v>108</v>
      </c>
      <c r="I4" s="63" t="s">
        <v>30</v>
      </c>
      <c r="J4" s="63" t="s">
        <v>145</v>
      </c>
      <c r="K4" s="63"/>
      <c r="L4" s="63"/>
      <c r="M4" s="63"/>
      <c r="N4" s="112" t="s">
        <v>110</v>
      </c>
      <c r="O4" s="112"/>
      <c r="P4" s="112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3"/>
      <c r="J5" s="48" t="s">
        <v>33</v>
      </c>
      <c r="K5" s="48"/>
      <c r="L5" s="48" t="s">
        <v>34</v>
      </c>
      <c r="M5" s="48" t="s">
        <v>35</v>
      </c>
      <c r="N5" s="113" t="s">
        <v>33</v>
      </c>
      <c r="O5" s="113" t="s">
        <v>34</v>
      </c>
      <c r="P5" s="113" t="s">
        <v>35</v>
      </c>
      <c r="Q5" s="14"/>
      <c r="R5" s="9" t="s">
        <v>32</v>
      </c>
      <c r="S5" s="9" t="s">
        <v>43</v>
      </c>
      <c r="T5" s="9" t="s">
        <v>116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3"/>
      <c r="J6" s="48" t="s">
        <v>32</v>
      </c>
      <c r="K6" s="48" t="s">
        <v>146</v>
      </c>
      <c r="L6" s="48"/>
      <c r="M6" s="48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14"/>
      <c r="B8" s="115"/>
      <c r="C8" s="114"/>
      <c r="D8" s="114"/>
      <c r="E8" s="114"/>
      <c r="F8" s="114"/>
      <c r="G8" s="114"/>
      <c r="H8" s="114"/>
      <c r="I8" s="116"/>
      <c r="J8" s="116"/>
      <c r="K8" s="116"/>
      <c r="L8" s="116"/>
      <c r="M8" s="116"/>
      <c r="N8" s="116"/>
      <c r="O8" s="116"/>
      <c r="P8" s="116"/>
      <c r="Q8" s="116"/>
      <c r="R8" s="116"/>
      <c r="S8" s="116"/>
      <c r="T8" s="116"/>
      <c r="U8" s="90"/>
      <c r="V8" s="116"/>
      <c r="W8" s="116"/>
    </row>
    <row r="9" ht="32.9" customHeight="1" spans="1:23">
      <c r="A9" s="114"/>
      <c r="B9" s="115"/>
      <c r="C9" s="114"/>
      <c r="D9" s="114"/>
      <c r="E9" s="114"/>
      <c r="F9" s="114"/>
      <c r="G9" s="114"/>
      <c r="H9" s="114"/>
      <c r="I9" s="116"/>
      <c r="J9" s="116"/>
      <c r="K9" s="116"/>
      <c r="L9" s="116"/>
      <c r="M9" s="116"/>
      <c r="N9" s="116"/>
      <c r="O9" s="116"/>
      <c r="P9" s="116"/>
      <c r="Q9" s="116"/>
      <c r="R9" s="116"/>
      <c r="S9" s="116"/>
      <c r="T9" s="116"/>
      <c r="U9" s="90"/>
      <c r="V9" s="116"/>
      <c r="W9" s="116"/>
    </row>
    <row r="10" ht="18.75" customHeight="1" spans="1:23">
      <c r="A10" s="30" t="s">
        <v>65</v>
      </c>
      <c r="B10" s="31"/>
      <c r="C10" s="31"/>
      <c r="D10" s="31"/>
      <c r="E10" s="31"/>
      <c r="F10" s="31"/>
      <c r="G10" s="31"/>
      <c r="H10" s="32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90"/>
      <c r="V10" s="116"/>
      <c r="W10" s="116"/>
    </row>
    <row r="11" ht="18" customHeight="1" spans="1:23">
      <c r="A11" t="s">
        <v>147</v>
      </c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pageSetup paperSize="9" scale="5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view="pageBreakPreview" zoomScaleNormal="100" workbookViewId="0">
      <selection activeCell="D21" sqref="D21"/>
    </sheetView>
  </sheetViews>
  <sheetFormatPr defaultColWidth="9.14166666666667" defaultRowHeight="12" customHeight="1" outlineLevelRow="7"/>
  <cols>
    <col min="1" max="1" width="31.3916666666667" customWidth="1"/>
    <col min="2" max="2" width="29" customWidth="1"/>
    <col min="3" max="3" width="14.6666666666667" customWidth="1"/>
    <col min="4" max="4" width="21.0333333333333" customWidth="1"/>
    <col min="5" max="5" width="18.8916666666667" customWidth="1"/>
    <col min="6" max="6" width="11.2833333333333" customWidth="1"/>
    <col min="7" max="7" width="10.3166666666667" customWidth="1"/>
    <col min="8" max="8" width="9.31666666666667" customWidth="1"/>
    <col min="9" max="9" width="11.6666666666667" customWidth="1"/>
    <col min="10" max="10" width="18.225" customWidth="1"/>
  </cols>
  <sheetData>
    <row r="1" customHeight="1" spans="1:10">
      <c r="J1" s="45" t="s">
        <v>148</v>
      </c>
    </row>
    <row r="2" ht="28.5" customHeight="1" spans="1:10">
      <c r="A2" s="46" t="s">
        <v>149</v>
      </c>
      <c r="B2" s="26"/>
      <c r="C2" s="26"/>
      <c r="D2" s="26"/>
      <c r="E2" s="26"/>
      <c r="F2" s="47"/>
      <c r="G2" s="26"/>
      <c r="H2" s="47"/>
      <c r="I2" s="47"/>
      <c r="J2" s="26"/>
    </row>
    <row r="3" ht="15" customHeight="1" spans="1:10">
      <c r="A3" s="4" t="str">
        <f>"单位名称："&amp;"云南省有色地质局地质勘查院"</f>
        <v>单位名称：云南省有色地质局地质勘查院</v>
      </c>
    </row>
    <row r="4" ht="14.25" customHeight="1" spans="1:10">
      <c r="A4" s="48" t="s">
        <v>150</v>
      </c>
      <c r="B4" s="48" t="s">
        <v>151</v>
      </c>
      <c r="C4" s="48" t="s">
        <v>152</v>
      </c>
      <c r="D4" s="48" t="s">
        <v>153</v>
      </c>
      <c r="E4" s="48" t="s">
        <v>154</v>
      </c>
      <c r="F4" s="49" t="s">
        <v>155</v>
      </c>
      <c r="G4" s="48" t="s">
        <v>156</v>
      </c>
      <c r="H4" s="49" t="s">
        <v>157</v>
      </c>
      <c r="I4" s="49" t="s">
        <v>158</v>
      </c>
      <c r="J4" s="48" t="s">
        <v>159</v>
      </c>
    </row>
    <row r="5" ht="14.25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17.3" customHeight="1" spans="1:10">
      <c r="A6" s="50"/>
      <c r="B6" s="51"/>
      <c r="C6" s="51"/>
      <c r="D6" s="51"/>
      <c r="E6" s="52"/>
      <c r="F6" s="53"/>
      <c r="G6" s="52"/>
      <c r="H6" s="53"/>
      <c r="I6" s="53"/>
      <c r="J6" s="52"/>
    </row>
    <row r="7" ht="47.3" customHeight="1" spans="1:10">
      <c r="A7" s="50"/>
      <c r="B7" s="54"/>
      <c r="C7" s="54"/>
      <c r="D7" s="54"/>
      <c r="E7" s="50"/>
      <c r="F7" s="54"/>
      <c r="G7" s="50"/>
      <c r="H7" s="54"/>
      <c r="I7" s="54"/>
      <c r="J7" s="55"/>
    </row>
    <row r="8" ht="33" customHeight="1" spans="1:10">
      <c r="A8" s="94" t="s">
        <v>160</v>
      </c>
      <c r="B8" s="94"/>
      <c r="C8" s="94"/>
      <c r="D8" s="94"/>
      <c r="E8" s="94"/>
    </row>
  </sheetData>
  <mergeCells count="3">
    <mergeCell ref="A2:J2"/>
    <mergeCell ref="A3:H3"/>
    <mergeCell ref="A8:E8"/>
  </mergeCells>
  <pageMargins left="0.75" right="0.75" top="1" bottom="1" header="0.5" footer="0.5"/>
  <pageSetup paperSize="9" scale="75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view="pageBreakPreview" zoomScaleNormal="100" workbookViewId="0">
      <selection activeCell="C18" sqref="C18"/>
    </sheetView>
  </sheetViews>
  <sheetFormatPr defaultColWidth="9.14166666666667" defaultRowHeight="14.25" customHeight="1" outlineLevelCol="5"/>
  <cols>
    <col min="1" max="1" width="29.0333333333333" customWidth="1"/>
    <col min="2" max="2" width="26" customWidth="1"/>
    <col min="3" max="3" width="25" customWidth="1"/>
    <col min="4" max="4" width="26.775" customWidth="1"/>
    <col min="5" max="5" width="28.5583333333333" customWidth="1"/>
    <col min="6" max="6" width="33.45" customWidth="1"/>
  </cols>
  <sheetData>
    <row r="1" ht="15.75" customHeight="1" spans="1:6">
      <c r="F1" s="56" t="s">
        <v>161</v>
      </c>
    </row>
    <row r="2" ht="28.5" customHeight="1" spans="1:6">
      <c r="A2" s="26" t="s">
        <v>162</v>
      </c>
      <c r="B2" s="26"/>
      <c r="C2" s="26"/>
      <c r="D2" s="26"/>
      <c r="E2" s="26"/>
      <c r="F2" s="26"/>
    </row>
    <row r="3" ht="15" customHeight="1" spans="1:6">
      <c r="A3" s="105" t="str">
        <f>"单位名称："&amp;"云南省有色地质局地质勘查院"</f>
        <v>单位名称：云南省有色地质局地质勘查院</v>
      </c>
      <c r="B3" s="106"/>
      <c r="C3" s="106"/>
      <c r="D3" s="59"/>
      <c r="E3" s="59"/>
      <c r="F3" s="107" t="s">
        <v>2</v>
      </c>
    </row>
    <row r="4" ht="18.75" customHeight="1" spans="1:6">
      <c r="A4" s="9" t="s">
        <v>102</v>
      </c>
      <c r="B4" s="9" t="s">
        <v>48</v>
      </c>
      <c r="C4" s="9" t="s">
        <v>49</v>
      </c>
      <c r="D4" s="15" t="s">
        <v>163</v>
      </c>
      <c r="E4" s="63"/>
      <c r="F4" s="63"/>
    </row>
    <row r="5" ht="30" customHeight="1" spans="1:6">
      <c r="A5" s="18"/>
      <c r="B5" s="18"/>
      <c r="C5" s="18"/>
      <c r="D5" s="15" t="s">
        <v>30</v>
      </c>
      <c r="E5" s="63" t="s">
        <v>57</v>
      </c>
      <c r="F5" s="63" t="s">
        <v>58</v>
      </c>
    </row>
    <row r="6" ht="16.5" customHeight="1" spans="1:6">
      <c r="A6" s="63">
        <v>1</v>
      </c>
      <c r="B6" s="63">
        <v>2</v>
      </c>
      <c r="C6" s="63">
        <v>3</v>
      </c>
      <c r="D6" s="63">
        <v>4</v>
      </c>
      <c r="E6" s="63">
        <v>5</v>
      </c>
      <c r="F6" s="63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8" t="s">
        <v>65</v>
      </c>
      <c r="B8" s="109"/>
      <c r="C8" s="109" t="s">
        <v>65</v>
      </c>
      <c r="D8" s="22"/>
      <c r="E8" s="22"/>
      <c r="F8" s="22"/>
    </row>
    <row r="9" s="104" customFormat="1" ht="33" customHeight="1" spans="1:6">
      <c r="A9" s="104" t="s">
        <v>164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pageSetup paperSize="9" scale="75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3"/>
  <sheetViews>
    <sheetView showZeros="0" view="pageBreakPreview" zoomScaleNormal="100" workbookViewId="0">
      <selection activeCell="M11" sqref="M11"/>
    </sheetView>
  </sheetViews>
  <sheetFormatPr defaultColWidth="9.14166666666667" defaultRowHeight="14.25" customHeight="1"/>
  <cols>
    <col min="1" max="1" width="25.3333333333333" customWidth="1"/>
    <col min="2" max="2" width="21.7166666666667" customWidth="1"/>
    <col min="3" max="3" width="29.4416666666667" customWidth="1"/>
    <col min="4" max="4" width="7.71666666666667" customWidth="1"/>
    <col min="5" max="5" width="10.2833333333333" customWidth="1"/>
    <col min="6" max="7" width="14.7416666666667" customWidth="1"/>
    <col min="8" max="8" width="9.10833333333333" customWidth="1"/>
    <col min="9" max="11" width="14.7416666666667" customWidth="1"/>
    <col min="12" max="16" width="12.575" customWidth="1"/>
    <col min="17" max="17" width="10.425" customWidth="1"/>
  </cols>
  <sheetData>
    <row r="1" ht="13.5" customHeight="1" spans="1:17">
      <c r="O1" s="45"/>
      <c r="P1" s="45"/>
      <c r="Q1" s="95" t="s">
        <v>165</v>
      </c>
    </row>
    <row r="2" ht="27.75" customHeight="1" spans="1:17">
      <c r="A2" s="57" t="s">
        <v>166</v>
      </c>
      <c r="B2" s="26"/>
      <c r="C2" s="26"/>
      <c r="D2" s="26"/>
      <c r="E2" s="26"/>
      <c r="F2" s="26"/>
      <c r="G2" s="26"/>
      <c r="H2" s="26"/>
      <c r="I2" s="26"/>
      <c r="J2" s="26"/>
      <c r="K2" s="47"/>
      <c r="L2" s="26"/>
      <c r="M2" s="26"/>
      <c r="N2" s="26"/>
      <c r="O2" s="47"/>
      <c r="P2" s="47"/>
      <c r="Q2" s="26"/>
    </row>
    <row r="3" ht="18.75" customHeight="1" spans="1:17">
      <c r="A3" s="96" t="str">
        <f>"单位名称："&amp;"云南省有色地质局地质勘查院"</f>
        <v>单位名称：云南省有色地质局地质勘查院</v>
      </c>
      <c r="B3" s="6"/>
      <c r="C3" s="6"/>
      <c r="D3" s="6"/>
      <c r="E3" s="6"/>
      <c r="F3" s="6"/>
      <c r="G3" s="6"/>
      <c r="H3" s="6"/>
      <c r="I3" s="6"/>
      <c r="J3" s="6"/>
      <c r="O3" s="62"/>
      <c r="P3" s="62"/>
      <c r="Q3" s="97" t="s">
        <v>92</v>
      </c>
    </row>
    <row r="4" ht="15.75" customHeight="1" spans="1:17">
      <c r="A4" s="9" t="s">
        <v>167</v>
      </c>
      <c r="B4" s="74" t="s">
        <v>168</v>
      </c>
      <c r="C4" s="74" t="s">
        <v>169</v>
      </c>
      <c r="D4" s="74" t="s">
        <v>170</v>
      </c>
      <c r="E4" s="74" t="s">
        <v>171</v>
      </c>
      <c r="F4" s="74" t="s">
        <v>172</v>
      </c>
      <c r="G4" s="75" t="s">
        <v>109</v>
      </c>
      <c r="H4" s="75"/>
      <c r="I4" s="75"/>
      <c r="J4" s="75"/>
      <c r="K4" s="76"/>
      <c r="L4" s="75"/>
      <c r="M4" s="75"/>
      <c r="N4" s="75"/>
      <c r="O4" s="77"/>
      <c r="P4" s="76"/>
      <c r="Q4" s="78"/>
    </row>
    <row r="5" ht="17.25" customHeight="1" spans="1:17">
      <c r="A5" s="14"/>
      <c r="B5" s="79"/>
      <c r="C5" s="79"/>
      <c r="D5" s="79"/>
      <c r="E5" s="79"/>
      <c r="F5" s="79"/>
      <c r="G5" s="79" t="s">
        <v>30</v>
      </c>
      <c r="H5" s="79" t="s">
        <v>33</v>
      </c>
      <c r="I5" s="79" t="s">
        <v>173</v>
      </c>
      <c r="J5" s="79" t="s">
        <v>174</v>
      </c>
      <c r="K5" s="80" t="s">
        <v>175</v>
      </c>
      <c r="L5" s="81" t="s">
        <v>176</v>
      </c>
      <c r="M5" s="81"/>
      <c r="N5" s="81"/>
      <c r="O5" s="82"/>
      <c r="P5" s="83"/>
      <c r="Q5" s="84"/>
    </row>
    <row r="6" ht="54" customHeight="1" spans="1:17">
      <c r="A6" s="17"/>
      <c r="B6" s="84"/>
      <c r="C6" s="84"/>
      <c r="D6" s="84"/>
      <c r="E6" s="84"/>
      <c r="F6" s="84"/>
      <c r="G6" s="84"/>
      <c r="H6" s="84" t="s">
        <v>32</v>
      </c>
      <c r="I6" s="84"/>
      <c r="J6" s="84"/>
      <c r="K6" s="85"/>
      <c r="L6" s="84" t="s">
        <v>32</v>
      </c>
      <c r="M6" s="84" t="s">
        <v>43</v>
      </c>
      <c r="N6" s="84" t="s">
        <v>116</v>
      </c>
      <c r="O6" s="86" t="s">
        <v>39</v>
      </c>
      <c r="P6" s="85" t="s">
        <v>40</v>
      </c>
      <c r="Q6" s="84" t="s">
        <v>41</v>
      </c>
    </row>
    <row r="7" ht="15" customHeight="1" spans="1:17">
      <c r="A7" s="1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9">
        <v>7</v>
      </c>
      <c r="H7" s="99">
        <v>8</v>
      </c>
      <c r="I7" s="99">
        <v>9</v>
      </c>
      <c r="J7" s="99">
        <v>10</v>
      </c>
      <c r="K7" s="99">
        <v>11</v>
      </c>
      <c r="L7" s="99">
        <v>12</v>
      </c>
      <c r="M7" s="99">
        <v>13</v>
      </c>
      <c r="N7" s="99">
        <v>14</v>
      </c>
      <c r="O7" s="99">
        <v>15</v>
      </c>
      <c r="P7" s="99">
        <v>16</v>
      </c>
      <c r="Q7" s="99">
        <v>17</v>
      </c>
    </row>
    <row r="8" ht="21" customHeight="1" spans="1:17">
      <c r="A8" s="87" t="s">
        <v>45</v>
      </c>
      <c r="B8" s="88"/>
      <c r="C8" s="88"/>
      <c r="D8" s="88"/>
      <c r="E8" s="100"/>
      <c r="F8" s="22">
        <v>210000</v>
      </c>
      <c r="G8" s="22">
        <v>210000</v>
      </c>
      <c r="H8" s="22"/>
      <c r="I8" s="22"/>
      <c r="J8" s="22"/>
      <c r="K8" s="22"/>
      <c r="L8" s="22">
        <v>210000</v>
      </c>
      <c r="M8" s="22">
        <v>203000</v>
      </c>
      <c r="N8" s="22"/>
      <c r="O8" s="22"/>
      <c r="P8" s="22"/>
      <c r="Q8" s="22">
        <v>7000</v>
      </c>
    </row>
    <row r="9" ht="21" customHeight="1" spans="1:17">
      <c r="A9" s="101" t="s">
        <v>138</v>
      </c>
      <c r="B9" s="88" t="s">
        <v>177</v>
      </c>
      <c r="C9" s="88" t="s">
        <v>178</v>
      </c>
      <c r="D9" s="102" t="s">
        <v>179</v>
      </c>
      <c r="E9" s="103">
        <v>1</v>
      </c>
      <c r="F9" s="22">
        <v>180000</v>
      </c>
      <c r="G9" s="22">
        <v>180000</v>
      </c>
      <c r="H9" s="22"/>
      <c r="I9" s="22"/>
      <c r="J9" s="22"/>
      <c r="K9" s="22"/>
      <c r="L9" s="22">
        <v>180000</v>
      </c>
      <c r="M9" s="22">
        <v>180000</v>
      </c>
      <c r="N9" s="22"/>
      <c r="O9" s="22"/>
      <c r="P9" s="22"/>
      <c r="Q9" s="22"/>
    </row>
    <row r="10" ht="21" customHeight="1" spans="1:17">
      <c r="A10" s="101" t="s">
        <v>138</v>
      </c>
      <c r="B10" s="88" t="s">
        <v>180</v>
      </c>
      <c r="C10" s="88" t="s">
        <v>181</v>
      </c>
      <c r="D10" s="102" t="s">
        <v>179</v>
      </c>
      <c r="E10" s="103">
        <v>1</v>
      </c>
      <c r="F10" s="22">
        <v>7000</v>
      </c>
      <c r="G10" s="22">
        <v>7000</v>
      </c>
      <c r="H10" s="22"/>
      <c r="I10" s="22"/>
      <c r="J10" s="22"/>
      <c r="K10" s="22"/>
      <c r="L10" s="22">
        <v>7000</v>
      </c>
      <c r="M10" s="22"/>
      <c r="N10" s="22"/>
      <c r="O10" s="22"/>
      <c r="P10" s="22"/>
      <c r="Q10" s="22">
        <v>7000</v>
      </c>
    </row>
    <row r="11" ht="21" customHeight="1" spans="1:17">
      <c r="A11" s="101" t="s">
        <v>138</v>
      </c>
      <c r="B11" s="88" t="s">
        <v>180</v>
      </c>
      <c r="C11" s="88" t="s">
        <v>181</v>
      </c>
      <c r="D11" s="102" t="s">
        <v>182</v>
      </c>
      <c r="E11" s="103">
        <v>1</v>
      </c>
      <c r="F11" s="22">
        <v>13000</v>
      </c>
      <c r="G11" s="22">
        <v>13000</v>
      </c>
      <c r="H11" s="22"/>
      <c r="I11" s="22"/>
      <c r="J11" s="22"/>
      <c r="K11" s="22"/>
      <c r="L11" s="22">
        <v>13000</v>
      </c>
      <c r="M11" s="22">
        <v>13000</v>
      </c>
      <c r="N11" s="22"/>
      <c r="O11" s="22"/>
      <c r="P11" s="22"/>
      <c r="Q11" s="22"/>
    </row>
    <row r="12" ht="21" customHeight="1" spans="1:17">
      <c r="A12" s="101" t="s">
        <v>138</v>
      </c>
      <c r="B12" s="88" t="s">
        <v>183</v>
      </c>
      <c r="C12" s="88" t="s">
        <v>184</v>
      </c>
      <c r="D12" s="102" t="s">
        <v>179</v>
      </c>
      <c r="E12" s="103">
        <v>1</v>
      </c>
      <c r="F12" s="22">
        <v>10000</v>
      </c>
      <c r="G12" s="22">
        <v>10000</v>
      </c>
      <c r="H12" s="22"/>
      <c r="I12" s="22"/>
      <c r="J12" s="22"/>
      <c r="K12" s="22"/>
      <c r="L12" s="22">
        <v>10000</v>
      </c>
      <c r="M12" s="22">
        <v>10000</v>
      </c>
      <c r="N12" s="22"/>
      <c r="O12" s="22"/>
      <c r="P12" s="22"/>
      <c r="Q12" s="22"/>
    </row>
    <row r="13" ht="21" customHeight="1" spans="1:17">
      <c r="A13" s="91" t="s">
        <v>65</v>
      </c>
      <c r="B13" s="92"/>
      <c r="C13" s="92"/>
      <c r="D13" s="92"/>
      <c r="E13" s="100"/>
      <c r="F13" s="22">
        <v>210000</v>
      </c>
      <c r="G13" s="22">
        <v>210000</v>
      </c>
      <c r="H13" s="22"/>
      <c r="I13" s="22"/>
      <c r="J13" s="22"/>
      <c r="K13" s="22"/>
      <c r="L13" s="22">
        <v>210000</v>
      </c>
      <c r="M13" s="22">
        <v>203000</v>
      </c>
      <c r="N13" s="22"/>
      <c r="O13" s="22"/>
      <c r="P13" s="22"/>
      <c r="Q13" s="22">
        <v>7000</v>
      </c>
    </row>
  </sheetData>
  <mergeCells count="16">
    <mergeCell ref="A2:Q2"/>
    <mergeCell ref="A3:F3"/>
    <mergeCell ref="G4:Q4"/>
    <mergeCell ref="L5:Q5"/>
    <mergeCell ref="A13:E1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pageSetup paperSize="9" scale="5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view="pageBreakPreview" zoomScaleNormal="100" workbookViewId="0">
      <selection activeCell="D20" sqref="D20"/>
    </sheetView>
  </sheetViews>
  <sheetFormatPr defaultColWidth="9.14166666666667" defaultRowHeight="14.25" customHeight="1"/>
  <cols>
    <col min="1" max="1" width="26.3333333333333" customWidth="1"/>
    <col min="2" max="2" width="16.5583333333333" customWidth="1"/>
    <col min="3" max="3" width="14.4416666666667" customWidth="1"/>
    <col min="4" max="4" width="10.1083333333333" customWidth="1"/>
    <col min="5" max="5" width="9.55833333333333" customWidth="1"/>
    <col min="6" max="6" width="10.3333333333333" customWidth="1"/>
    <col min="7" max="7" width="11" customWidth="1"/>
    <col min="8" max="8" width="11.4416666666667" customWidth="1"/>
    <col min="9" max="9" width="10" customWidth="1"/>
    <col min="10" max="10" width="9.775" customWidth="1"/>
    <col min="11" max="11" width="11.8916666666667" customWidth="1"/>
    <col min="12" max="12" width="9.10833333333333" customWidth="1"/>
    <col min="13" max="13" width="9.775" customWidth="1"/>
    <col min="14" max="14" width="10.775" customWidth="1"/>
  </cols>
  <sheetData>
    <row r="1" ht="13.5" customHeight="1" spans="1:14">
      <c r="A1" s="61"/>
      <c r="B1" s="61"/>
      <c r="C1" s="61"/>
      <c r="D1" s="61"/>
      <c r="E1" s="61"/>
      <c r="F1" s="61"/>
      <c r="G1" s="61"/>
      <c r="H1" s="67"/>
      <c r="I1" s="61"/>
      <c r="J1" s="61"/>
      <c r="K1" s="61"/>
      <c r="L1" s="45"/>
      <c r="M1" s="68"/>
      <c r="N1" s="69" t="s">
        <v>185</v>
      </c>
    </row>
    <row r="2" ht="27.75" customHeight="1" spans="1:14">
      <c r="A2" s="57" t="s">
        <v>186</v>
      </c>
      <c r="B2" s="70"/>
      <c r="C2" s="70"/>
      <c r="D2" s="70"/>
      <c r="E2" s="70"/>
      <c r="F2" s="70"/>
      <c r="G2" s="70"/>
      <c r="H2" s="71"/>
      <c r="I2" s="70"/>
      <c r="J2" s="70"/>
      <c r="K2" s="70"/>
      <c r="L2" s="47"/>
      <c r="M2" s="71"/>
      <c r="N2" s="70"/>
    </row>
    <row r="3" ht="18.75" customHeight="1" spans="1:14">
      <c r="A3" s="58" t="str">
        <f>"单位名称："&amp;"云南省有色地质局地质勘查院"</f>
        <v>单位名称：云南省有色地质局地质勘查院</v>
      </c>
      <c r="B3" s="59"/>
      <c r="C3" s="59"/>
      <c r="D3" s="59"/>
      <c r="E3" s="59"/>
      <c r="F3" s="59"/>
      <c r="G3" s="59"/>
      <c r="H3" s="67"/>
      <c r="I3" s="61"/>
      <c r="J3" s="61"/>
      <c r="K3" s="61"/>
      <c r="L3" s="62"/>
      <c r="M3" s="72"/>
      <c r="N3" s="73" t="s">
        <v>92</v>
      </c>
    </row>
    <row r="4" ht="15.75" customHeight="1" spans="1:14">
      <c r="A4" s="9" t="s">
        <v>167</v>
      </c>
      <c r="B4" s="74" t="s">
        <v>187</v>
      </c>
      <c r="C4" s="74" t="s">
        <v>188</v>
      </c>
      <c r="D4" s="75" t="s">
        <v>109</v>
      </c>
      <c r="E4" s="75"/>
      <c r="F4" s="75"/>
      <c r="G4" s="75"/>
      <c r="H4" s="76"/>
      <c r="I4" s="75"/>
      <c r="J4" s="75"/>
      <c r="K4" s="75"/>
      <c r="L4" s="77"/>
      <c r="M4" s="76"/>
      <c r="N4" s="78"/>
    </row>
    <row r="5" ht="17.25" customHeight="1" spans="1:14">
      <c r="A5" s="14"/>
      <c r="B5" s="79"/>
      <c r="C5" s="79"/>
      <c r="D5" s="79" t="s">
        <v>30</v>
      </c>
      <c r="E5" s="79" t="s">
        <v>33</v>
      </c>
      <c r="F5" s="79" t="s">
        <v>173</v>
      </c>
      <c r="G5" s="79" t="s">
        <v>174</v>
      </c>
      <c r="H5" s="80" t="s">
        <v>175</v>
      </c>
      <c r="I5" s="81" t="s">
        <v>176</v>
      </c>
      <c r="J5" s="81"/>
      <c r="K5" s="81"/>
      <c r="L5" s="82"/>
      <c r="M5" s="83"/>
      <c r="N5" s="84"/>
    </row>
    <row r="6" ht="54" customHeight="1" spans="1:14">
      <c r="A6" s="17"/>
      <c r="B6" s="84"/>
      <c r="C6" s="84"/>
      <c r="D6" s="84"/>
      <c r="E6" s="84"/>
      <c r="F6" s="84"/>
      <c r="G6" s="84"/>
      <c r="H6" s="85"/>
      <c r="I6" s="84" t="s">
        <v>32</v>
      </c>
      <c r="J6" s="84" t="s">
        <v>43</v>
      </c>
      <c r="K6" s="84" t="s">
        <v>116</v>
      </c>
      <c r="L6" s="86" t="s">
        <v>39</v>
      </c>
      <c r="M6" s="85" t="s">
        <v>40</v>
      </c>
      <c r="N6" s="84" t="s">
        <v>41</v>
      </c>
    </row>
    <row r="7" ht="15" customHeight="1" spans="1:14">
      <c r="A7" s="17">
        <v>1</v>
      </c>
      <c r="B7" s="84">
        <v>2</v>
      </c>
      <c r="C7" s="84">
        <v>3</v>
      </c>
      <c r="D7" s="85">
        <v>4</v>
      </c>
      <c r="E7" s="85">
        <v>5</v>
      </c>
      <c r="F7" s="85">
        <v>6</v>
      </c>
      <c r="G7" s="85">
        <v>7</v>
      </c>
      <c r="H7" s="85">
        <v>8</v>
      </c>
      <c r="I7" s="85">
        <v>9</v>
      </c>
      <c r="J7" s="85">
        <v>10</v>
      </c>
      <c r="K7" s="85">
        <v>11</v>
      </c>
      <c r="L7" s="85">
        <v>12</v>
      </c>
      <c r="M7" s="85">
        <v>13</v>
      </c>
      <c r="N7" s="85">
        <v>14</v>
      </c>
    </row>
    <row r="8" ht="21" customHeight="1" spans="1:14">
      <c r="A8" s="87"/>
      <c r="B8" s="88"/>
      <c r="C8" s="88"/>
      <c r="D8" s="89"/>
      <c r="E8" s="89"/>
      <c r="F8" s="89"/>
      <c r="G8" s="89"/>
      <c r="H8" s="89"/>
      <c r="I8" s="89"/>
      <c r="J8" s="89"/>
      <c r="K8" s="89"/>
      <c r="L8" s="90"/>
      <c r="M8" s="89"/>
      <c r="N8" s="89"/>
    </row>
    <row r="9" ht="21" customHeight="1" spans="1:14">
      <c r="A9" s="87"/>
      <c r="B9" s="88"/>
      <c r="C9" s="88"/>
      <c r="D9" s="89"/>
      <c r="E9" s="89"/>
      <c r="F9" s="89"/>
      <c r="G9" s="89"/>
      <c r="H9" s="89"/>
      <c r="I9" s="89"/>
      <c r="J9" s="89"/>
      <c r="K9" s="89"/>
      <c r="L9" s="90"/>
      <c r="M9" s="89"/>
      <c r="N9" s="89"/>
    </row>
    <row r="10" ht="21" customHeight="1" spans="1:14">
      <c r="A10" s="91" t="s">
        <v>65</v>
      </c>
      <c r="B10" s="92"/>
      <c r="C10" s="93"/>
      <c r="D10" s="89"/>
      <c r="E10" s="89"/>
      <c r="F10" s="89"/>
      <c r="G10" s="89"/>
      <c r="H10" s="89"/>
      <c r="I10" s="89"/>
      <c r="J10" s="89"/>
      <c r="K10" s="89"/>
      <c r="L10" s="90"/>
      <c r="M10" s="89"/>
      <c r="N10" s="89"/>
    </row>
    <row r="11" s="66" customFormat="1" ht="24" customHeight="1" spans="1:14">
      <c r="A11" s="94" t="s">
        <v>189</v>
      </c>
      <c r="B11" s="94"/>
      <c r="C11" s="94"/>
      <c r="D11" s="94"/>
      <c r="E11" s="94"/>
      <c r="F11" s="94"/>
      <c r="G11" s="94"/>
      <c r="H11" s="94"/>
    </row>
  </sheetData>
  <mergeCells count="14">
    <mergeCell ref="A2:N2"/>
    <mergeCell ref="A3:C3"/>
    <mergeCell ref="D4:N4"/>
    <mergeCell ref="I5:N5"/>
    <mergeCell ref="A10:C10"/>
    <mergeCell ref="A11:H11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pageSetup paperSize="9" scale="75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view="pageBreakPreview" zoomScale="130" zoomScaleNormal="100" workbookViewId="0">
      <selection activeCell="A10" sqref="A10"/>
    </sheetView>
  </sheetViews>
  <sheetFormatPr defaultColWidth="9.14166666666667" defaultRowHeight="14.25" customHeight="1"/>
  <cols>
    <col min="1" max="1" width="15.8916666666667" customWidth="1"/>
    <col min="2" max="2" width="6.89166666666667" customWidth="1"/>
    <col min="3" max="3" width="8.66666666666667" customWidth="1"/>
    <col min="4" max="4" width="9.775" customWidth="1"/>
    <col min="5" max="5" width="7.55833333333333" customWidth="1"/>
    <col min="6" max="7" width="8.33333333333333" customWidth="1"/>
    <col min="8" max="8" width="8.225" customWidth="1"/>
    <col min="9" max="9" width="6.89166666666667" customWidth="1"/>
    <col min="10" max="10" width="8" customWidth="1"/>
    <col min="11" max="11" width="7.44166666666667" customWidth="1"/>
    <col min="12" max="12" width="10.6666666666667" customWidth="1"/>
    <col min="13" max="13" width="6.44166666666667" customWidth="1"/>
    <col min="14" max="14" width="6.33333333333333" customWidth="1"/>
    <col min="15" max="15" width="7.44166666666667" customWidth="1"/>
    <col min="16" max="16" width="7.66666666666667" customWidth="1"/>
    <col min="17" max="17" width="7.10833333333333" customWidth="1"/>
    <col min="18" max="18" width="6.66666666666667" customWidth="1"/>
    <col min="19" max="19" width="8.225" customWidth="1"/>
    <col min="20" max="20" width="6.775" customWidth="1"/>
    <col min="21" max="21" width="7.775" customWidth="1"/>
    <col min="22" max="23" width="7.89166666666667" customWidth="1"/>
    <col min="24" max="24" width="17.0333333333333" customWidth="1"/>
  </cols>
  <sheetData>
    <row r="1" ht="13.5" customHeight="1" spans="1:24">
      <c r="D1" s="56"/>
      <c r="W1" s="45"/>
      <c r="X1" s="45" t="s">
        <v>190</v>
      </c>
    </row>
    <row r="2" ht="27.75" customHeight="1" spans="1:24">
      <c r="A2" s="57" t="s">
        <v>191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8" t="str">
        <f>"单位名称："&amp;"云南省有色地质局地质勘查院"</f>
        <v>单位名称：云南省有色地质局地质勘查院</v>
      </c>
      <c r="B3" s="59"/>
      <c r="C3" s="59"/>
      <c r="D3" s="60"/>
      <c r="E3" s="61"/>
      <c r="F3" s="61"/>
      <c r="G3" s="61"/>
      <c r="H3" s="61"/>
      <c r="I3" s="61"/>
      <c r="W3" s="62"/>
      <c r="X3" s="62" t="s">
        <v>92</v>
      </c>
    </row>
    <row r="4" ht="19.5" customHeight="1" spans="1:24">
      <c r="A4" s="15" t="s">
        <v>192</v>
      </c>
      <c r="B4" s="10" t="s">
        <v>109</v>
      </c>
      <c r="C4" s="11"/>
      <c r="D4" s="11"/>
      <c r="E4" s="63" t="s">
        <v>193</v>
      </c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</row>
    <row r="5" ht="40.5" customHeight="1" spans="1:24">
      <c r="A5" s="18"/>
      <c r="B5" s="27" t="s">
        <v>30</v>
      </c>
      <c r="C5" s="9" t="s">
        <v>33</v>
      </c>
      <c r="D5" s="64" t="s">
        <v>194</v>
      </c>
      <c r="E5" s="63" t="s">
        <v>195</v>
      </c>
      <c r="F5" s="63" t="s">
        <v>196</v>
      </c>
      <c r="G5" s="63" t="s">
        <v>197</v>
      </c>
      <c r="H5" s="63" t="s">
        <v>198</v>
      </c>
      <c r="I5" s="63" t="s">
        <v>199</v>
      </c>
      <c r="J5" s="63" t="s">
        <v>200</v>
      </c>
      <c r="K5" s="63" t="s">
        <v>201</v>
      </c>
      <c r="L5" s="63" t="s">
        <v>202</v>
      </c>
      <c r="M5" s="63" t="s">
        <v>203</v>
      </c>
      <c r="N5" s="63" t="s">
        <v>204</v>
      </c>
      <c r="O5" s="63" t="s">
        <v>205</v>
      </c>
      <c r="P5" s="63" t="s">
        <v>206</v>
      </c>
      <c r="Q5" s="63" t="s">
        <v>207</v>
      </c>
      <c r="R5" s="63" t="s">
        <v>208</v>
      </c>
      <c r="S5" s="63" t="s">
        <v>209</v>
      </c>
      <c r="T5" s="63" t="s">
        <v>210</v>
      </c>
      <c r="U5" s="63" t="s">
        <v>211</v>
      </c>
      <c r="V5" s="63" t="s">
        <v>212</v>
      </c>
      <c r="W5" s="63" t="s">
        <v>213</v>
      </c>
      <c r="X5" s="63" t="s">
        <v>214</v>
      </c>
    </row>
    <row r="6" ht="19.5" customHeight="1" spans="1:24">
      <c r="A6" s="63">
        <v>1</v>
      </c>
      <c r="B6" s="63">
        <v>2</v>
      </c>
      <c r="C6" s="63">
        <v>3</v>
      </c>
      <c r="D6" s="10">
        <v>4</v>
      </c>
      <c r="E6" s="63">
        <v>5</v>
      </c>
      <c r="F6" s="63">
        <v>6</v>
      </c>
      <c r="G6" s="63">
        <v>7</v>
      </c>
      <c r="H6" s="10">
        <v>8</v>
      </c>
      <c r="I6" s="63">
        <v>9</v>
      </c>
      <c r="J6" s="63">
        <v>10</v>
      </c>
      <c r="K6" s="63">
        <v>11</v>
      </c>
      <c r="L6" s="10">
        <v>12</v>
      </c>
      <c r="M6" s="63">
        <v>13</v>
      </c>
      <c r="N6" s="63">
        <v>14</v>
      </c>
      <c r="O6" s="63">
        <v>15</v>
      </c>
      <c r="P6" s="10">
        <v>16</v>
      </c>
      <c r="Q6" s="63">
        <v>17</v>
      </c>
      <c r="R6" s="63">
        <v>18</v>
      </c>
      <c r="S6" s="63">
        <v>19</v>
      </c>
      <c r="T6" s="10">
        <v>20</v>
      </c>
      <c r="U6" s="10">
        <v>21</v>
      </c>
      <c r="V6" s="10">
        <v>22</v>
      </c>
      <c r="W6" s="63">
        <v>23</v>
      </c>
      <c r="X6" s="63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5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5"/>
      <c r="X8" s="22"/>
    </row>
    <row r="9" ht="21" customHeight="1" spans="1:24">
      <c r="A9" t="s">
        <v>215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pageSetup paperSize="9" scale="65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view="pageBreakPreview" zoomScaleNormal="100" workbookViewId="0">
      <selection activeCell="A9" sqref="A9"/>
    </sheetView>
  </sheetViews>
  <sheetFormatPr defaultColWidth="9.14166666666667" defaultRowHeight="12" customHeight="1" outlineLevelRow="7"/>
  <cols>
    <col min="1" max="1" width="28.9666666666667" customWidth="1"/>
    <col min="2" max="2" width="20.6666666666667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18.8916666666667" customWidth="1"/>
  </cols>
  <sheetData>
    <row r="1" customHeight="1" spans="1:10">
      <c r="J1" s="45" t="s">
        <v>216</v>
      </c>
    </row>
    <row r="2" ht="28.5" customHeight="1" spans="1:10">
      <c r="A2" s="46" t="s">
        <v>217</v>
      </c>
      <c r="B2" s="26"/>
      <c r="C2" s="26"/>
      <c r="D2" s="26"/>
      <c r="E2" s="26"/>
      <c r="F2" s="47"/>
      <c r="G2" s="26"/>
      <c r="H2" s="47"/>
      <c r="I2" s="47"/>
      <c r="J2" s="26"/>
    </row>
    <row r="3" ht="17.25" customHeight="1" spans="1:10">
      <c r="A3" s="4" t="str">
        <f>"单位名称："&amp;"云南省有色地质局地质勘查院"</f>
        <v>单位名称：云南省有色地质局地质勘查院</v>
      </c>
    </row>
    <row r="4" ht="44.25" customHeight="1" spans="1:10">
      <c r="A4" s="48" t="s">
        <v>150</v>
      </c>
      <c r="B4" s="48" t="s">
        <v>151</v>
      </c>
      <c r="C4" s="48" t="s">
        <v>152</v>
      </c>
      <c r="D4" s="48" t="s">
        <v>153</v>
      </c>
      <c r="E4" s="48" t="s">
        <v>154</v>
      </c>
      <c r="F4" s="49" t="s">
        <v>155</v>
      </c>
      <c r="G4" s="48" t="s">
        <v>156</v>
      </c>
      <c r="H4" s="49" t="s">
        <v>157</v>
      </c>
      <c r="I4" s="49" t="s">
        <v>158</v>
      </c>
      <c r="J4" s="48" t="s">
        <v>159</v>
      </c>
    </row>
    <row r="5" ht="14.25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21.8" customHeight="1" spans="1:10">
      <c r="A6" s="50"/>
      <c r="B6" s="51"/>
      <c r="C6" s="51"/>
      <c r="D6" s="51"/>
      <c r="E6" s="52"/>
      <c r="F6" s="53"/>
      <c r="G6" s="52"/>
      <c r="H6" s="53"/>
      <c r="I6" s="53"/>
      <c r="J6" s="52"/>
    </row>
    <row r="7" ht="60.8" customHeight="1" spans="1:10">
      <c r="A7" s="50"/>
      <c r="B7" s="54"/>
      <c r="C7" s="54"/>
      <c r="D7" s="54"/>
      <c r="E7" s="50"/>
      <c r="F7" s="54"/>
      <c r="G7" s="50"/>
      <c r="H7" s="54"/>
      <c r="I7" s="54"/>
      <c r="J7" s="55"/>
    </row>
    <row r="8" ht="19" customHeight="1" spans="1:10">
      <c r="A8" t="s">
        <v>218</v>
      </c>
    </row>
  </sheetData>
  <mergeCells count="2">
    <mergeCell ref="A2:J2"/>
    <mergeCell ref="A3:H3"/>
  </mergeCells>
  <pageMargins left="0.75" right="0.75" top="1" bottom="1" header="0.5" footer="0.5"/>
  <pageSetup paperSize="9" scale="75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9"/>
  <sheetViews>
    <sheetView showZeros="0" view="pageBreakPreview" zoomScaleNormal="100" workbookViewId="0">
      <selection activeCell="C7" sqref="C7"/>
    </sheetView>
  </sheetViews>
  <sheetFormatPr defaultColWidth="8.85" defaultRowHeight="15" customHeight="1" outlineLevelCol="7"/>
  <cols>
    <col min="1" max="1" width="24.775" customWidth="1"/>
    <col min="2" max="2" width="15.225" customWidth="1"/>
    <col min="3" max="3" width="21.775" customWidth="1"/>
    <col min="4" max="4" width="15.3333333333333" customWidth="1"/>
    <col min="5" max="5" width="14.45" customWidth="1"/>
    <col min="6" max="6" width="12.4416666666667" customWidth="1"/>
    <col min="7" max="7" width="11.8916666666667" customWidth="1"/>
    <col min="8" max="8" width="14.775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219</v>
      </c>
    </row>
    <row r="2" ht="30.65" customHeight="1" spans="1:8">
      <c r="A2" s="35" t="s">
        <v>220</v>
      </c>
      <c r="B2" s="35"/>
      <c r="C2" s="35"/>
      <c r="D2" s="35"/>
      <c r="E2" s="35"/>
      <c r="F2" s="35"/>
      <c r="G2" s="35"/>
      <c r="H2" s="35"/>
    </row>
    <row r="3" ht="18.75" customHeight="1" spans="1:8">
      <c r="A3" s="36" t="str">
        <f>"单位名称："&amp;"云南省有色地质局地质勘查院"</f>
        <v>单位名称：云南省有色地质局地质勘查院</v>
      </c>
      <c r="B3" s="37"/>
      <c r="C3" s="33"/>
      <c r="D3" s="33"/>
      <c r="E3" s="33"/>
      <c r="F3" s="33"/>
      <c r="G3" s="33"/>
      <c r="H3" s="33"/>
    </row>
    <row r="4" ht="18.75" customHeight="1" spans="1:8">
      <c r="A4" s="38" t="s">
        <v>102</v>
      </c>
      <c r="B4" s="38" t="s">
        <v>221</v>
      </c>
      <c r="C4" s="38" t="s">
        <v>222</v>
      </c>
      <c r="D4" s="38" t="s">
        <v>223</v>
      </c>
      <c r="E4" s="38" t="s">
        <v>224</v>
      </c>
      <c r="F4" s="38" t="s">
        <v>225</v>
      </c>
      <c r="G4" s="38"/>
      <c r="H4" s="38"/>
    </row>
    <row r="5" ht="18.75" customHeight="1" spans="1:8">
      <c r="A5" s="38"/>
      <c r="B5" s="38"/>
      <c r="C5" s="38"/>
      <c r="D5" s="38"/>
      <c r="E5" s="38"/>
      <c r="F5" s="38" t="s">
        <v>171</v>
      </c>
      <c r="G5" s="38" t="s">
        <v>226</v>
      </c>
      <c r="H5" s="38" t="s">
        <v>227</v>
      </c>
    </row>
    <row r="6" ht="18.75" customHeight="1" spans="1:8">
      <c r="A6" s="39" t="s">
        <v>83</v>
      </c>
      <c r="B6" s="39" t="s">
        <v>84</v>
      </c>
      <c r="C6" s="39" t="s">
        <v>85</v>
      </c>
      <c r="D6" s="39" t="s">
        <v>86</v>
      </c>
      <c r="E6" s="39" t="s">
        <v>87</v>
      </c>
      <c r="F6" s="39" t="s">
        <v>88</v>
      </c>
      <c r="G6" s="39" t="s">
        <v>228</v>
      </c>
      <c r="H6" s="39" t="s">
        <v>229</v>
      </c>
    </row>
    <row r="7" ht="29.9" customHeight="1" spans="1:8">
      <c r="A7" s="40"/>
      <c r="B7" s="40"/>
      <c r="C7" s="40"/>
      <c r="D7" s="40"/>
      <c r="E7" s="38"/>
      <c r="F7" s="41"/>
      <c r="G7" s="42"/>
      <c r="H7" s="42"/>
    </row>
    <row r="8" ht="20.15" customHeight="1" spans="1:8">
      <c r="A8" s="38" t="s">
        <v>30</v>
      </c>
      <c r="B8" s="38"/>
      <c r="C8" s="38"/>
      <c r="D8" s="38"/>
      <c r="E8" s="38"/>
      <c r="F8" s="41"/>
      <c r="G8" s="42"/>
      <c r="H8" s="42"/>
    </row>
    <row r="9" ht="19.5" customHeight="1" spans="1:8">
      <c r="A9" s="40" t="s">
        <v>230</v>
      </c>
      <c r="B9" s="40"/>
      <c r="C9" s="40"/>
      <c r="D9" s="40"/>
      <c r="E9" s="40"/>
      <c r="F9" s="43"/>
      <c r="G9" s="44"/>
      <c r="H9" s="44"/>
    </row>
  </sheetData>
  <mergeCells count="10">
    <mergeCell ref="A2:H2"/>
    <mergeCell ref="A3:B3"/>
    <mergeCell ref="F4:H4"/>
    <mergeCell ref="A8:E8"/>
    <mergeCell ref="A9:H9"/>
    <mergeCell ref="A4:A5"/>
    <mergeCell ref="B4:B5"/>
    <mergeCell ref="C4:C5"/>
    <mergeCell ref="D4:D5"/>
    <mergeCell ref="E4:E5"/>
  </mergeCells>
  <pageMargins left="0.75" right="0.75" top="1" bottom="1" header="0.5" footer="0.5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view="pageBreakPreview" zoomScaleNormal="100" workbookViewId="0">
      <selection activeCell="G8" sqref="G8"/>
    </sheetView>
  </sheetViews>
  <sheetFormatPr defaultColWidth="9.14166666666667" defaultRowHeight="14.25" customHeight="1"/>
  <cols>
    <col min="1" max="1" width="16.3166666666667" customWidth="1"/>
    <col min="2" max="2" width="17.775" customWidth="1"/>
    <col min="3" max="3" width="17" customWidth="1"/>
    <col min="4" max="4" width="16.4416666666667" customWidth="1"/>
    <col min="5" max="5" width="15.5583333333333" customWidth="1"/>
    <col min="6" max="6" width="15.1083333333333" customWidth="1"/>
    <col min="7" max="7" width="15.5583333333333" customWidth="1"/>
    <col min="8" max="8" width="10.3333333333333" customWidth="1"/>
    <col min="9" max="9" width="16" customWidth="1"/>
    <col min="10" max="10" width="17" customWidth="1"/>
    <col min="11" max="11" width="17.6666666666667" customWidth="1"/>
  </cols>
  <sheetData>
    <row r="1" ht="13.5" customHeight="1" spans="1:11">
      <c r="D1" s="1"/>
      <c r="E1" s="1"/>
      <c r="F1" s="1"/>
      <c r="G1" s="1"/>
      <c r="K1" s="2" t="s">
        <v>231</v>
      </c>
    </row>
    <row r="2" ht="27.75" customHeight="1" spans="1:11">
      <c r="A2" s="26" t="s">
        <v>232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"单位名称："&amp;"云南省有色地质局地质勘查院"</f>
        <v>单位名称：云南省有色地质局地质勘查院</v>
      </c>
      <c r="B3" s="5"/>
      <c r="C3" s="5"/>
      <c r="D3" s="5"/>
      <c r="E3" s="5"/>
      <c r="F3" s="5"/>
      <c r="G3" s="5"/>
      <c r="H3" s="6"/>
      <c r="I3" s="6"/>
      <c r="J3" s="6"/>
      <c r="K3" s="7" t="s">
        <v>92</v>
      </c>
    </row>
    <row r="4" ht="21.75" customHeight="1" spans="1:11">
      <c r="A4" s="8" t="s">
        <v>143</v>
      </c>
      <c r="B4" s="8" t="s">
        <v>104</v>
      </c>
      <c r="C4" s="8" t="s">
        <v>144</v>
      </c>
      <c r="D4" s="9" t="s">
        <v>105</v>
      </c>
      <c r="E4" s="9" t="s">
        <v>106</v>
      </c>
      <c r="F4" s="9" t="s">
        <v>107</v>
      </c>
      <c r="G4" s="9" t="s">
        <v>108</v>
      </c>
      <c r="H4" s="15" t="s">
        <v>30</v>
      </c>
      <c r="I4" s="10" t="s">
        <v>233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65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ht="19" customHeight="1" spans="1:11">
      <c r="A11" t="s">
        <v>234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pageSetup paperSize="9" scale="75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view="pageBreakPreview" zoomScaleNormal="100" workbookViewId="0">
      <selection activeCell="E9" sqref="E9"/>
    </sheetView>
  </sheetViews>
  <sheetFormatPr defaultColWidth="9.14166666666667" defaultRowHeight="14.25" customHeight="1" outlineLevelCol="6"/>
  <cols>
    <col min="1" max="1" width="27.6666666666667" customWidth="1"/>
    <col min="2" max="2" width="18.225" customWidth="1"/>
    <col min="3" max="3" width="18.1083333333333" customWidth="1"/>
    <col min="4" max="4" width="12.6666666666667" customWidth="1"/>
    <col min="5" max="5" width="17.4416666666667" customWidth="1"/>
    <col min="6" max="6" width="17.3333333333333" customWidth="1"/>
    <col min="7" max="7" width="17.5583333333333" customWidth="1"/>
  </cols>
  <sheetData>
    <row r="1" ht="13.5" customHeight="1" spans="1:7">
      <c r="D1" s="1"/>
      <c r="G1" s="2" t="s">
        <v>235</v>
      </c>
    </row>
    <row r="2" ht="27.75" customHeight="1" spans="1:7">
      <c r="A2" s="3" t="s">
        <v>236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"单位名称："&amp;"云南省有色地质局地质勘查院"</f>
        <v>单位名称：云南省有色地质局地质勘查院</v>
      </c>
      <c r="B3" s="5"/>
      <c r="C3" s="5"/>
      <c r="D3" s="5"/>
      <c r="E3" s="6"/>
      <c r="F3" s="6"/>
      <c r="G3" s="7" t="s">
        <v>92</v>
      </c>
    </row>
    <row r="4" ht="21.75" customHeight="1" spans="1:7">
      <c r="A4" s="8" t="s">
        <v>144</v>
      </c>
      <c r="B4" s="8" t="s">
        <v>143</v>
      </c>
      <c r="C4" s="8" t="s">
        <v>104</v>
      </c>
      <c r="D4" s="9" t="s">
        <v>237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238</v>
      </c>
      <c r="F5" s="9" t="s">
        <v>239</v>
      </c>
      <c r="G5" s="9" t="s">
        <v>240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30</v>
      </c>
      <c r="B10" s="24" t="s">
        <v>241</v>
      </c>
      <c r="C10" s="24"/>
      <c r="D10" s="25"/>
      <c r="E10" s="22"/>
      <c r="F10" s="22"/>
      <c r="G10" s="22"/>
    </row>
    <row r="11" ht="23" customHeight="1" spans="1:7">
      <c r="A11" t="s">
        <v>242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yitong</cp:lastModifiedBy>
  <dcterms:created xsi:type="dcterms:W3CDTF">2026-02-07T13:39:00Z</dcterms:created>
  <dcterms:modified xsi:type="dcterms:W3CDTF">2026-02-10T03:49:59Z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37D536B87CA449519D32C067CC23DFA0_12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