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definedNames>
    <definedName name="_xlnm.Print_Titles" localSheetId="6">部门基本支出预算表04!$1:$8</definedName>
    <definedName name="_xlnm.Print_Area" localSheetId="5">一般公共预算“三公”经费支出预算表03!$A$1:$F$8</definedName>
    <definedName name="_xlnm.Print_Area" localSheetId="9">部门政府性基金预算表06!$A$1:$F$9</definedName>
    <definedName name="_xlnm.Print_Area" localSheetId="11">部门政府购买服务预算表08!$A$1:$N$11</definedName>
    <definedName name="_xlnm.Print_Area" localSheetId="12">'省对下转移支付预算表09-1'!$A$1:$X$9</definedName>
    <definedName name="_xlnm.Print_Area" localSheetId="13">'省对下转移支付绩效目标表09-2'!$A$1:$J$8</definedName>
    <definedName name="_xlnm.Print_Area" localSheetId="15">中央转移支付补助项目支出预算表11!$A$1:$K$11</definedName>
    <definedName name="_xlnm.Print_Area" localSheetId="16">部门项目支出中期规划预算表12!$A$1:$G$11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<sst xmlns="http://schemas.openxmlformats.org/spreadsheetml/2006/main" count="785" uniqueCount="371">
  <si>
    <t>预算01-1表</t>
  </si>
  <si>
    <t>2026年部门财务收支预算总表</t>
  </si>
  <si>
    <t>单位名称：云南省有色地质局（本级）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</si>
  <si>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</si>
  <si>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</si>
  <si>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</si>
  <si>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</si>
  <si>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</si>
  <si>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</si>
  <si>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</si>
  <si>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</si>
  <si>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</si>
  <si>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</si>
  <si>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</si>
  <si>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</si>
  <si>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</si>
  <si>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</si>
  <si>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</si>
  <si>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</si>
  <si>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</si>
  <si>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</si>
  <si>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</si>
  <si>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</si>
  <si>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</si>
  <si>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</si>
  <si>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</si>
  <si>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</si>
  <si>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</si>
  <si>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</si>
  <si>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</si>
  <si>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</si>
  <si>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</si>
  <si>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</si>
  <si>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</si>
  <si>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</si>
  <si>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</si>
  <si>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</si>
  <si>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</si>
  <si>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</si>
  <si>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</si>
  <si>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</si>
  <si>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</si>
  <si>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</si>
  <si>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</si>
  <si>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</si>
  <si>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411001</t>
  </si>
  <si>
    <t>云南省有色地质局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</si>
  <si>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</si>
  <si>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</si>
  <si>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</si>
  <si>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</si>
  <si>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</si>
  <si>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</si>
  <si>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</si>
  <si>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</si>
  <si>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</si>
  <si>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</si>
  <si>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</si>
  <si>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</si>
  <si>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</si>
  <si>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</si>
  <si>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</si>
  <si>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</si>
  <si>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</si>
  <si>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</si>
  <si>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</si>
  <si>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</si>
  <si>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</si>
  <si>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</si>
  <si>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</si>
  <si>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</si>
  <si>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</si>
  <si>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</si>
  <si>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</si>
  <si>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</si>
  <si>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</si>
  <si>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</si>
  <si>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</si>
  <si>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</si>
  <si>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</si>
  <si>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</si>
  <si>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</si>
  <si>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</si>
  <si>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</si>
  <si>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</si>
  <si>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</si>
  <si>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</si>
  <si>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</si>
  <si>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</si>
  <si>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</si>
  <si>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</si>
  <si>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</si>
  <si>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</si>
  <si>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</si>
  <si>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</si>
  <si>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</si>
  <si>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</si>
  <si>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</si>
  <si>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</si>
  <si>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</si>
  <si>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</si>
  <si>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</si>
  <si>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</si>
  <si>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</si>
  <si>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</si>
  <si>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</si>
  <si>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</si>
  <si>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</si>
  <si>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</si>
  <si>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</si>
  <si>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</si>
  <si>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</si>
  <si>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</si>
  <si>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</si>
  <si>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</si>
  <si>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</si>
  <si>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</si>
  <si>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</si>
  <si>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</si>
  <si>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</si>
  <si>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</si>
  <si>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</si>
  <si>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</si>
  <si>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 xml:space="preserve">说明：我单位未使用一般公共预算财政拨款安排“三公”经费，因此《2026年一般公共预算“三公”经费支出预算表》（预算03表）公开空表。 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</si>
  <si>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</si>
  <si>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</si>
  <si>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</si>
  <si>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</si>
  <si>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</si>
  <si>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</si>
  <si>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</si>
  <si>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</si>
  <si>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</si>
  <si>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</si>
  <si>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</si>
  <si>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</si>
  <si>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</si>
  <si>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</si>
  <si>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</si>
  <si>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</si>
  <si>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</si>
  <si>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530000210000000026396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</si>
  <si>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</si>
  <si>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</si>
  <si>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</si>
  <si>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</si>
  <si>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</si>
  <si>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</si>
  <si>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</si>
  <si>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530000210000000026397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</si>
  <si>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</si>
  <si>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</si>
  <si>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</si>
  <si>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</si>
  <si>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</si>
  <si>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</si>
  <si>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</si>
  <si>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530000210000000026398</t>
  </si>
  <si>
    <t>社会保障缴费（职业年金单位缴费）</t>
  </si>
  <si>
    <t>30109</t>
  </si>
  <si>
    <t>职业年金缴费</t>
  </si>
  <si>
    <t>530000210000000026399</t>
  </si>
  <si>
    <t>30113</t>
  </si>
  <si>
    <t>530000210000000026400</t>
  </si>
  <si>
    <t>对个人和家庭的补助</t>
  </si>
  <si>
    <t>30399</t>
  </si>
  <si>
    <t>其他对个人和家庭的补助</t>
  </si>
  <si>
    <t>530000210000000026401</t>
  </si>
  <si>
    <t>其他工资福利支出</t>
  </si>
  <si>
    <t>30199</t>
  </si>
  <si>
    <t>530000210000000026402</t>
  </si>
  <si>
    <t>公车购置及运维费</t>
  </si>
  <si>
    <t>30231</t>
  </si>
  <si>
    <t>公务用车运行维护费</t>
  </si>
  <si>
    <t>530000210000000026404</t>
  </si>
  <si>
    <t>30217</t>
  </si>
  <si>
    <t>530000210000000026406</t>
  </si>
  <si>
    <t>工会经费</t>
  </si>
  <si>
    <t>30228</t>
  </si>
  <si>
    <t>530000210000000026407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</si>
  <si>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</si>
  <si>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</si>
  <si>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</si>
  <si>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</si>
  <si>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</si>
  <si>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</si>
  <si>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</si>
  <si>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</si>
  <si>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</si>
  <si>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</si>
  <si>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</si>
  <si>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</si>
  <si>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</si>
  <si>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</si>
  <si>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</si>
  <si>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</si>
  <si>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</si>
  <si>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</si>
  <si>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</si>
  <si>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</si>
  <si>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</si>
  <si>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</si>
  <si>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</si>
  <si>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</si>
  <si>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</si>
  <si>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</si>
  <si>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</si>
  <si>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</si>
  <si>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</si>
  <si>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</si>
  <si>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</si>
  <si>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</si>
  <si>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</si>
  <si>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</si>
  <si>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</si>
  <si>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因公出国境项目经费</t>
  </si>
  <si>
    <t>因公出国（境）经费</t>
  </si>
  <si>
    <t>530000251100003279190</t>
  </si>
  <si>
    <t>30212</t>
  </si>
  <si>
    <t>因公出国（境）费用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</si>
  <si>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</si>
  <si>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</si>
  <si>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</si>
  <si>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</si>
  <si>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</si>
  <si>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</si>
  <si>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</si>
  <si>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</si>
  <si>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</si>
  <si>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</si>
  <si>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</si>
  <si>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</si>
  <si>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顺利完成商务洽谈和对所属单位境外项目的综合检查</t>
  </si>
  <si>
    <t>产出指标</t>
  </si>
  <si>
    <t>数量指标</t>
  </si>
  <si>
    <t>开展检查（核查）次数</t>
  </si>
  <si>
    <t>&gt;=</t>
  </si>
  <si>
    <t>1.00</t>
  </si>
  <si>
    <t>人、次</t>
  </si>
  <si>
    <t>定量指标</t>
  </si>
  <si>
    <t>反映检查核查的次数情况。</t>
  </si>
  <si>
    <t>效益指标</t>
  </si>
  <si>
    <t>社会效益</t>
  </si>
  <si>
    <t>促成成果数</t>
  </si>
  <si>
    <t>个</t>
  </si>
  <si>
    <t>反映出访团组出访促进成果达成的数量情况，如提出建设性意见、建议的数量等。</t>
  </si>
  <si>
    <t>满意度指标</t>
  </si>
  <si>
    <t>服务对象满意度</t>
  </si>
  <si>
    <t>满意度</t>
  </si>
  <si>
    <t>85</t>
  </si>
  <si>
    <t>%</t>
  </si>
  <si>
    <t>反映服务对象对检查核查工作的整体满意情况。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</si>
  <si>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</si>
  <si>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</si>
  <si>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</si>
  <si>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</si>
  <si>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</si>
  <si>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</si>
  <si>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</si>
  <si>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</si>
  <si>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</si>
  <si>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</si>
  <si>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</si>
  <si>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</si>
  <si>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</si>
  <si>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</si>
  <si>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</si>
  <si>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</si>
  <si>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2026年公务用车加油服务</t>
  </si>
  <si>
    <t>C23120302 车辆加油、添加燃料服务</t>
  </si>
  <si>
    <t>年</t>
  </si>
  <si>
    <t>2026年公务用车维修和保养服务</t>
  </si>
  <si>
    <t>C23120301 车辆维修和保养服务</t>
  </si>
  <si>
    <t>2026年公务用车保险服</t>
  </si>
  <si>
    <t>C1804010201 机动车保险服务</t>
  </si>
  <si>
    <t>2026年打印机采购</t>
  </si>
  <si>
    <t>A02021003 A4黑白打印机</t>
  </si>
  <si>
    <t>台</t>
  </si>
  <si>
    <t>2026年办公椅（厅级）采购</t>
  </si>
  <si>
    <t>A05010301 办公椅</t>
  </si>
  <si>
    <t>把</t>
  </si>
  <si>
    <t>2026年笔记本电脑采购</t>
  </si>
  <si>
    <t>A02010108 便携式计算机</t>
  </si>
  <si>
    <t>2026年打印纸采购</t>
  </si>
  <si>
    <t>A05040101 复印纸</t>
  </si>
  <si>
    <t>件</t>
  </si>
  <si>
    <t>2026年档案密集架采购</t>
  </si>
  <si>
    <t>A05010602 金属质架类</t>
  </si>
  <si>
    <t>组</t>
  </si>
  <si>
    <t>2026年空调采购</t>
  </si>
  <si>
    <t>A02061804 空调机</t>
  </si>
  <si>
    <t>2026年硒鼓采购</t>
  </si>
  <si>
    <t>A05040299 其他硒鼓、粉盒</t>
  </si>
  <si>
    <t>2026年会议室音频设备采购</t>
  </si>
  <si>
    <t>A02080805 视频会议系统及会议室音频系统</t>
  </si>
  <si>
    <t>套</t>
  </si>
  <si>
    <t>2026年台式机采购</t>
  </si>
  <si>
    <t>A02010105 台式计算机</t>
  </si>
  <si>
    <t>2026年文件柜采购</t>
  </si>
  <si>
    <t>A05010502 文件柜</t>
  </si>
  <si>
    <t>2026年液晶屏采购</t>
  </si>
  <si>
    <t>A02021104 液晶显示器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</si>
  <si>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</si>
  <si>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</si>
  <si>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</si>
  <si>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</si>
  <si>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</si>
  <si>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</si>
  <si>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</si>
  <si>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</si>
  <si>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</si>
  <si>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</si>
  <si>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</si>
  <si>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</si>
  <si>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</si>
  <si>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</si>
  <si>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</si>
  <si>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</si>
  <si>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</si>
  <si>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</si>
  <si>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</si>
  <si>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</si>
  <si>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</si>
  <si>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</si>
  <si>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</si>
  <si>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</si>
  <si>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</si>
  <si>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</si>
  <si>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</si>
  <si>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</si>
  <si>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</si>
  <si>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</si>
  <si>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</si>
  <si>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</si>
  <si>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</si>
  <si>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</si>
  <si>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</si>
  <si>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</si>
  <si>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</si>
  <si>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</si>
  <si>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</si>
  <si>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</si>
  <si>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</si>
  <si>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</si>
  <si>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</si>
  <si>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</si>
  <si>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</si>
  <si>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</si>
  <si>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</si>
  <si>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笔记本电脑</t>
  </si>
  <si>
    <t>A4黑白打印机</t>
  </si>
  <si>
    <t>液晶显示屏幕</t>
  </si>
  <si>
    <t>空调机</t>
  </si>
  <si>
    <t>A02091299 其他音频设备</t>
  </si>
  <si>
    <t>会议室音频设备</t>
  </si>
  <si>
    <t>家具和用品</t>
  </si>
  <si>
    <t>铁皮文件柜</t>
  </si>
  <si>
    <t>档案室密集架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</si>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</sst>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3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9" fontId="5" fillId="0" borderId="7" xfId="50" applyFont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view="pageBreakPreview" zoomScaleNormal="100" workbookViewId="0">
      <selection activeCell="J13" sqref="J13"/>
    </sheetView>
  </sheetViews>
  <sheetFormatPr defaultColWidth="8" defaultRowHeight="14.25" customHeight="1" outlineLevelCol="3"/>
  <cols>
    <col min="1" max="1" width="39.575" customWidth="1"/>
    <col min="2" max="2" width="37.5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75"/>
      <c r="C2" s="175"/>
      <c r="D2" s="175"/>
    </row>
    <row r="3" ht="21" customHeight="1" spans="1:4">
      <c r="A3" s="93" t="s">
        <v>2</v>
      </c>
      <c r="B3" s="140"/>
      <c r="C3" s="140"/>
      <c r="D3" s="92" t="s">
        <v>3</v>
      </c>
    </row>
    <row r="4" ht="19.5" customHeight="1" spans="1:4">
      <c r="A4" s="10" t="s">
        <v>4</v>
      </c>
      <c r="B4" s="12"/>
      <c r="C4" s="10" t="s">
        <v>5</v>
      </c>
      <c r="D4" s="12"/>
    </row>
    <row r="5" ht="19.5" customHeight="1" spans="1:4">
      <c r="A5" s="15" t="s">
        <v>6</v>
      </c>
      <c r="B5" s="15" t="s">
        <v>7</v>
      </c>
      <c r="C5" s="15" t="s">
        <v>8</v>
      </c>
      <c r="D5" s="15" t="s">
        <v>7</v>
      </c>
    </row>
    <row r="6" ht="19.5" customHeight="1" spans="1:4">
      <c r="A6" s="18"/>
      <c r="B6" s="18"/>
      <c r="C6" s="18"/>
      <c r="D6" s="18"/>
    </row>
    <row r="7" ht="25.4" customHeight="1" spans="1:4">
      <c r="A7" s="151" t="s">
        <v>9</v>
      </c>
      <c r="B7" s="127">
        <v>12946190.4</v>
      </c>
      <c r="C7" s="114" t="str">
        <f>"一"&amp;"、"&amp;"社会保障和就业支出"</f>
        <v>一、社会保障和就业支出</v>
      </c>
      <c r="D7" s="127">
        <v>2340770</v>
      </c>
    </row>
    <row r="8" ht="25.4" customHeight="1" spans="1:4">
      <c r="A8" s="151" t="s">
        <v>10</v>
      </c>
      <c r="B8" s="127"/>
      <c r="C8" s="114" t="str">
        <f>"二"&amp;"、"&amp;"卫生健康支出"</f>
        <v>二、卫生健康支出</v>
      </c>
      <c r="D8" s="127">
        <v>1136700</v>
      </c>
    </row>
    <row r="9" ht="25.4" customHeight="1" spans="1:4">
      <c r="A9" s="151" t="s">
        <v>11</v>
      </c>
      <c r="B9" s="127"/>
      <c r="C9" s="114" t="str">
        <f>"三"&amp;"、"&amp;"资源勘探工业信息等支出"</f>
        <v>三、资源勘探工业信息等支出</v>
      </c>
      <c r="D9" s="127">
        <v>87936860</v>
      </c>
    </row>
    <row r="10" ht="25.4" customHeight="1" spans="1:4">
      <c r="A10" s="151" t="s">
        <v>12</v>
      </c>
      <c r="B10" s="88"/>
      <c r="C10" s="114" t="str">
        <f>"四"&amp;"、"&amp;"住房保障支出"</f>
        <v>四、住房保障支出</v>
      </c>
      <c r="D10" s="127">
        <v>1655060.4</v>
      </c>
    </row>
    <row r="11" ht="25.4" customHeight="1" spans="1:4">
      <c r="A11" s="151" t="s">
        <v>13</v>
      </c>
      <c r="B11" s="127">
        <v>59071220</v>
      </c>
      <c r="C11" s="114"/>
      <c r="D11" s="127"/>
    </row>
    <row r="12" ht="25.4" customHeight="1" spans="1:4">
      <c r="A12" s="151" t="s">
        <v>14</v>
      </c>
      <c r="B12" s="88"/>
      <c r="C12" s="114"/>
      <c r="D12" s="127"/>
    </row>
    <row r="13" ht="25.4" customHeight="1" spans="1:4">
      <c r="A13" s="151" t="s">
        <v>15</v>
      </c>
      <c r="B13" s="88"/>
      <c r="C13" s="114"/>
      <c r="D13" s="127"/>
    </row>
    <row r="14" ht="25.4" customHeight="1" spans="1:4">
      <c r="A14" s="151" t="s">
        <v>16</v>
      </c>
      <c r="B14" s="88"/>
      <c r="C14" s="114"/>
      <c r="D14" s="127"/>
    </row>
    <row r="15" ht="25.4" customHeight="1" spans="1:4">
      <c r="A15" s="176" t="s">
        <v>17</v>
      </c>
      <c r="B15" s="88">
        <v>51858000</v>
      </c>
      <c r="C15" s="114"/>
      <c r="D15" s="127"/>
    </row>
    <row r="16" ht="25.4" customHeight="1" spans="1:4">
      <c r="A16" s="176" t="s">
        <v>18</v>
      </c>
      <c r="B16" s="127">
        <v>7213220</v>
      </c>
      <c r="C16" s="114"/>
      <c r="D16" s="127"/>
    </row>
    <row r="17" ht="25.4" customHeight="1" spans="1:4">
      <c r="A17" s="177" t="s">
        <v>19</v>
      </c>
      <c r="B17" s="147">
        <v>72017410.4</v>
      </c>
      <c r="C17" s="148" t="s">
        <v>20</v>
      </c>
      <c r="D17" s="147">
        <v>93069390.4</v>
      </c>
    </row>
    <row r="18" ht="25.4" customHeight="1" spans="1:4">
      <c r="A18" s="178" t="s">
        <v>21</v>
      </c>
      <c r="B18" s="147">
        <v>261885100</v>
      </c>
      <c r="C18" s="179" t="s">
        <v>22</v>
      </c>
      <c r="D18" s="180">
        <v>240833120</v>
      </c>
    </row>
    <row r="19" ht="25.4" customHeight="1" spans="1:4">
      <c r="A19" s="181" t="s">
        <v>23</v>
      </c>
      <c r="B19" s="127"/>
      <c r="C19" s="149" t="s">
        <v>23</v>
      </c>
      <c r="D19" s="88"/>
    </row>
    <row r="20" ht="25.4" customHeight="1" spans="1:4">
      <c r="A20" s="181" t="s">
        <v>24</v>
      </c>
      <c r="B20" s="127">
        <v>261885100</v>
      </c>
      <c r="C20" s="149" t="s">
        <v>24</v>
      </c>
      <c r="D20" s="88">
        <v>240833120</v>
      </c>
    </row>
    <row r="21" ht="25.4" customHeight="1" spans="1:4">
      <c r="A21" s="182" t="s">
        <v>25</v>
      </c>
      <c r="B21" s="147">
        <v>333902510.4</v>
      </c>
      <c r="C21" s="148" t="s">
        <v>26</v>
      </c>
      <c r="D21" s="143">
        <v>333902510.4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984027777777778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view="pageBreakPreview" zoomScaleNormal="100" workbookViewId="0">
      <selection activeCell="C15" sqref="C15"/>
    </sheetView>
  </sheetViews>
  <sheetFormatPr defaultColWidth="8" defaultRowHeight="14.25" customHeight="1"/>
  <cols>
    <col min="1" max="1" width="9.75" customWidth="1"/>
    <col min="2" max="2" width="16.5" customWidth="1"/>
    <col min="3" max="5" width="12.5" customWidth="1"/>
    <col min="6" max="8" width="7.875" customWidth="1"/>
    <col min="9" max="9" width="12.25" customWidth="1"/>
    <col min="10" max="12" width="7.25" customWidth="1"/>
    <col min="13" max="14" width="11.5" customWidth="1"/>
    <col min="15" max="15" width="13.5333333333333" customWidth="1"/>
    <col min="16" max="18" width="7.625" customWidth="1"/>
    <col min="19" max="19" width="13.625" customWidth="1"/>
  </cols>
  <sheetData>
    <row r="1" ht="12" customHeight="1" spans="1:19">
      <c r="A1" s="153"/>
      <c r="J1" s="154"/>
      <c r="R1" s="2" t="s">
        <v>27</v>
      </c>
    </row>
    <row r="2" ht="36" customHeight="1" spans="1:19">
      <c r="A2" s="155" t="s">
        <v>28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">
        <v>2</v>
      </c>
      <c r="B3" s="6"/>
      <c r="C3" s="6"/>
      <c r="D3" s="6"/>
      <c r="E3" s="6"/>
      <c r="F3" s="6"/>
      <c r="G3" s="6"/>
      <c r="H3" s="6"/>
      <c r="I3" s="6"/>
      <c r="J3" s="156"/>
      <c r="K3" s="6"/>
      <c r="L3" s="6"/>
      <c r="M3" s="6"/>
      <c r="N3" s="7"/>
      <c r="O3" s="7"/>
      <c r="P3" s="7"/>
      <c r="Q3" s="7"/>
      <c r="R3" s="7" t="s">
        <v>3</v>
      </c>
      <c r="S3" s="7" t="s">
        <v>3</v>
      </c>
    </row>
    <row r="4" ht="18.75" customHeight="1" spans="1:19">
      <c r="A4" s="157" t="s">
        <v>29</v>
      </c>
      <c r="B4" s="158" t="s">
        <v>30</v>
      </c>
      <c r="C4" s="158" t="s">
        <v>31</v>
      </c>
      <c r="D4" s="159" t="s">
        <v>32</v>
      </c>
      <c r="E4" s="160"/>
      <c r="F4" s="160"/>
      <c r="G4" s="160"/>
      <c r="H4" s="160"/>
      <c r="I4" s="160"/>
      <c r="J4" s="161"/>
      <c r="K4" s="160"/>
      <c r="L4" s="160"/>
      <c r="M4" s="160"/>
      <c r="N4" s="162"/>
      <c r="O4" s="162" t="s">
        <v>21</v>
      </c>
      <c r="P4" s="162"/>
      <c r="Q4" s="162"/>
      <c r="R4" s="162"/>
      <c r="S4" s="162"/>
    </row>
    <row r="5" ht="18" customHeight="1" spans="1:19">
      <c r="A5" s="163"/>
      <c r="B5" s="164"/>
      <c r="C5" s="164"/>
      <c r="D5" s="164" t="s">
        <v>33</v>
      </c>
      <c r="E5" s="164" t="s">
        <v>34</v>
      </c>
      <c r="F5" s="164" t="s">
        <v>35</v>
      </c>
      <c r="G5" s="164" t="s">
        <v>36</v>
      </c>
      <c r="H5" s="164" t="s">
        <v>37</v>
      </c>
      <c r="I5" s="165" t="s">
        <v>38</v>
      </c>
      <c r="J5" s="166"/>
      <c r="K5" s="165" t="s">
        <v>39</v>
      </c>
      <c r="L5" s="165" t="s">
        <v>40</v>
      </c>
      <c r="M5" s="165" t="s">
        <v>41</v>
      </c>
      <c r="N5" s="167" t="s">
        <v>42</v>
      </c>
      <c r="O5" s="168" t="s">
        <v>33</v>
      </c>
      <c r="P5" s="168" t="s">
        <v>34</v>
      </c>
      <c r="Q5" s="168" t="s">
        <v>35</v>
      </c>
      <c r="R5" s="168" t="s">
        <v>36</v>
      </c>
      <c r="S5" s="168" t="s">
        <v>43</v>
      </c>
    </row>
    <row r="6" ht="29.25" customHeight="1" spans="1:19">
      <c r="A6" s="169"/>
      <c r="B6" s="170"/>
      <c r="C6" s="170"/>
      <c r="D6" s="170"/>
      <c r="E6" s="170"/>
      <c r="F6" s="170"/>
      <c r="G6" s="170"/>
      <c r="H6" s="170"/>
      <c r="I6" s="171" t="s">
        <v>33</v>
      </c>
      <c r="J6" s="171" t="s">
        <v>44</v>
      </c>
      <c r="K6" s="171" t="s">
        <v>39</v>
      </c>
      <c r="L6" s="171" t="s">
        <v>40</v>
      </c>
      <c r="M6" s="171" t="s">
        <v>41</v>
      </c>
      <c r="N6" s="171" t="s">
        <v>42</v>
      </c>
      <c r="O6" s="171"/>
      <c r="P6" s="171"/>
      <c r="Q6" s="171"/>
      <c r="R6" s="171"/>
      <c r="S6" s="171"/>
    </row>
    <row r="7" ht="16.5" customHeight="1" spans="1:19">
      <c r="A7" s="137">
        <v>1</v>
      </c>
      <c r="B7" s="19">
        <v>2</v>
      </c>
      <c r="C7" s="19">
        <v>3</v>
      </c>
      <c r="D7" s="19">
        <v>4</v>
      </c>
      <c r="E7" s="137">
        <v>5</v>
      </c>
      <c r="F7" s="19">
        <v>6</v>
      </c>
      <c r="G7" s="19">
        <v>7</v>
      </c>
      <c r="H7" s="137">
        <v>8</v>
      </c>
      <c r="I7" s="19">
        <v>9</v>
      </c>
      <c r="J7" s="29">
        <v>10</v>
      </c>
      <c r="K7" s="29">
        <v>11</v>
      </c>
      <c r="L7" s="172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45</v>
      </c>
      <c r="B8" s="30" t="s">
        <v>46</v>
      </c>
      <c r="C8" s="22">
        <v>333902510.4</v>
      </c>
      <c r="D8" s="127">
        <v>72017410.4</v>
      </c>
      <c r="E8" s="88">
        <v>12946190.4</v>
      </c>
      <c r="F8" s="88"/>
      <c r="G8" s="88"/>
      <c r="H8" s="88"/>
      <c r="I8" s="88">
        <v>59071220</v>
      </c>
      <c r="J8" s="88"/>
      <c r="K8" s="88"/>
      <c r="L8" s="88"/>
      <c r="M8" s="88">
        <v>51858000</v>
      </c>
      <c r="N8" s="88">
        <v>7213220</v>
      </c>
      <c r="O8" s="88">
        <v>261885100</v>
      </c>
      <c r="P8" s="88"/>
      <c r="Q8" s="88"/>
      <c r="R8" s="88"/>
      <c r="S8" s="88">
        <v>261885100</v>
      </c>
    </row>
    <row r="9" ht="16.5" customHeight="1" spans="1:19">
      <c r="A9" s="173" t="s">
        <v>31</v>
      </c>
      <c r="B9" s="174"/>
      <c r="C9" s="127">
        <v>333902510.4</v>
      </c>
      <c r="D9" s="127">
        <v>72017410.4</v>
      </c>
      <c r="E9" s="88">
        <v>12946190.4</v>
      </c>
      <c r="F9" s="88"/>
      <c r="G9" s="88"/>
      <c r="H9" s="88"/>
      <c r="I9" s="88">
        <v>59071220</v>
      </c>
      <c r="J9" s="88"/>
      <c r="K9" s="88"/>
      <c r="L9" s="88"/>
      <c r="M9" s="88">
        <v>51858000</v>
      </c>
      <c r="N9" s="88">
        <v>7213220</v>
      </c>
      <c r="O9" s="88">
        <v>261885100</v>
      </c>
      <c r="P9" s="88"/>
      <c r="Q9" s="88"/>
      <c r="R9" s="88"/>
      <c r="S9" s="88">
        <v>261885100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3"/>
  <sheetViews>
    <sheetView showZeros="0" view="pageBreakPreview" zoomScaleNormal="100" workbookViewId="0">
      <selection activeCell="N8" sqref="N8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5" width="12.625" customWidth="1"/>
    <col min="6" max="9" width="7.625" customWidth="1"/>
    <col min="10" max="10" width="11" customWidth="1"/>
    <col min="11" max="13" width="9.5" customWidth="1"/>
    <col min="14" max="14" width="12.625" customWidth="1"/>
    <col min="15" max="15" width="12.5" customWidth="1"/>
  </cols>
  <sheetData>
    <row r="1" ht="15.75" customHeight="1" spans="1:15">
      <c r="O1" s="55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">
        <v>2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3</v>
      </c>
    </row>
    <row r="4" ht="18.75" customHeight="1" spans="1:15">
      <c r="A4" s="9" t="s">
        <v>49</v>
      </c>
      <c r="B4" s="9" t="s">
        <v>50</v>
      </c>
      <c r="C4" s="15" t="s">
        <v>31</v>
      </c>
      <c r="D4" s="62" t="s">
        <v>34</v>
      </c>
      <c r="E4" s="62"/>
      <c r="F4" s="62"/>
      <c r="G4" s="152" t="s">
        <v>35</v>
      </c>
      <c r="H4" s="9" t="s">
        <v>36</v>
      </c>
      <c r="I4" s="9" t="s">
        <v>51</v>
      </c>
      <c r="J4" s="10" t="s">
        <v>52</v>
      </c>
      <c r="K4" s="73" t="s">
        <v>53</v>
      </c>
      <c r="L4" s="73" t="s">
        <v>54</v>
      </c>
      <c r="M4" s="73" t="s">
        <v>55</v>
      </c>
      <c r="N4" s="73" t="s">
        <v>56</v>
      </c>
      <c r="O4" s="76" t="s">
        <v>57</v>
      </c>
    </row>
    <row r="5" ht="30" customHeight="1" spans="1:15">
      <c r="A5" s="18"/>
      <c r="B5" s="18"/>
      <c r="C5" s="18"/>
      <c r="D5" s="62" t="s">
        <v>33</v>
      </c>
      <c r="E5" s="62" t="s">
        <v>58</v>
      </c>
      <c r="F5" s="47" t="s">
        <v>59</v>
      </c>
      <c r="G5" s="18"/>
      <c r="H5" s="18"/>
      <c r="I5" s="18"/>
      <c r="J5" s="62" t="s">
        <v>33</v>
      </c>
      <c r="K5" s="84" t="s">
        <v>53</v>
      </c>
      <c r="L5" s="84" t="s">
        <v>54</v>
      </c>
      <c r="M5" s="84" t="s">
        <v>55</v>
      </c>
      <c r="N5" s="84" t="s">
        <v>56</v>
      </c>
      <c r="O5" s="84" t="s">
        <v>57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60</v>
      </c>
      <c r="B7" s="30" t="s">
        <v>61</v>
      </c>
      <c r="C7" s="127">
        <v>2340770</v>
      </c>
      <c r="D7" s="127">
        <v>2022770</v>
      </c>
      <c r="E7" s="127">
        <v>2022770</v>
      </c>
      <c r="F7" s="127"/>
      <c r="G7" s="88"/>
      <c r="H7" s="127"/>
      <c r="I7" s="127"/>
      <c r="J7" s="127">
        <v>318000</v>
      </c>
      <c r="K7" s="127"/>
      <c r="L7" s="127"/>
      <c r="M7" s="88"/>
      <c r="N7" s="127"/>
      <c r="O7" s="127">
        <v>318000</v>
      </c>
    </row>
    <row r="8" ht="20.25" customHeight="1" spans="1:15">
      <c r="A8" s="135" t="s">
        <v>62</v>
      </c>
      <c r="B8" s="135" t="s">
        <v>63</v>
      </c>
      <c r="C8" s="127">
        <v>2263470</v>
      </c>
      <c r="D8" s="127">
        <v>1963470</v>
      </c>
      <c r="E8" s="127">
        <v>1963470</v>
      </c>
      <c r="F8" s="127"/>
      <c r="G8" s="88"/>
      <c r="H8" s="127"/>
      <c r="I8" s="127"/>
      <c r="J8" s="127">
        <v>300000</v>
      </c>
      <c r="K8" s="127"/>
      <c r="L8" s="127"/>
      <c r="M8" s="88"/>
      <c r="N8" s="127"/>
      <c r="O8" s="127">
        <v>300000</v>
      </c>
    </row>
    <row r="9" ht="20.25" customHeight="1" spans="1:15">
      <c r="A9" s="136" t="s">
        <v>64</v>
      </c>
      <c r="B9" s="136" t="s">
        <v>65</v>
      </c>
      <c r="C9" s="127">
        <v>79470</v>
      </c>
      <c r="D9" s="127">
        <v>79470</v>
      </c>
      <c r="E9" s="127">
        <v>79470</v>
      </c>
      <c r="F9" s="127"/>
      <c r="G9" s="88"/>
      <c r="H9" s="127"/>
      <c r="I9" s="127"/>
      <c r="J9" s="127"/>
      <c r="K9" s="127"/>
      <c r="L9" s="127"/>
      <c r="M9" s="88"/>
      <c r="N9" s="127"/>
      <c r="O9" s="127"/>
    </row>
    <row r="10" ht="20.25" customHeight="1" spans="1:15">
      <c r="A10" s="136" t="s">
        <v>66</v>
      </c>
      <c r="B10" s="136" t="s">
        <v>67</v>
      </c>
      <c r="C10" s="127">
        <v>1456000</v>
      </c>
      <c r="D10" s="127">
        <v>1256000</v>
      </c>
      <c r="E10" s="127">
        <v>1256000</v>
      </c>
      <c r="F10" s="127"/>
      <c r="G10" s="88"/>
      <c r="H10" s="127"/>
      <c r="I10" s="127"/>
      <c r="J10" s="127">
        <v>200000</v>
      </c>
      <c r="K10" s="127"/>
      <c r="L10" s="127"/>
      <c r="M10" s="88"/>
      <c r="N10" s="127"/>
      <c r="O10" s="127">
        <v>200000</v>
      </c>
    </row>
    <row r="11" ht="20.25" customHeight="1" spans="1:15">
      <c r="A11" s="136" t="s">
        <v>68</v>
      </c>
      <c r="B11" s="136" t="s">
        <v>69</v>
      </c>
      <c r="C11" s="127">
        <v>728000</v>
      </c>
      <c r="D11" s="127">
        <v>628000</v>
      </c>
      <c r="E11" s="127">
        <v>628000</v>
      </c>
      <c r="F11" s="127"/>
      <c r="G11" s="88"/>
      <c r="H11" s="127"/>
      <c r="I11" s="127"/>
      <c r="J11" s="127">
        <v>100000</v>
      </c>
      <c r="K11" s="127"/>
      <c r="L11" s="127"/>
      <c r="M11" s="88"/>
      <c r="N11" s="127"/>
      <c r="O11" s="127">
        <v>100000</v>
      </c>
    </row>
    <row r="12" ht="20.25" customHeight="1" spans="1:15">
      <c r="A12" s="135" t="s">
        <v>70</v>
      </c>
      <c r="B12" s="135" t="s">
        <v>71</v>
      </c>
      <c r="C12" s="127">
        <v>77300</v>
      </c>
      <c r="D12" s="127">
        <v>59300</v>
      </c>
      <c r="E12" s="127">
        <v>59300</v>
      </c>
      <c r="F12" s="127"/>
      <c r="G12" s="88"/>
      <c r="H12" s="127"/>
      <c r="I12" s="127"/>
      <c r="J12" s="127">
        <v>18000</v>
      </c>
      <c r="K12" s="127"/>
      <c r="L12" s="127"/>
      <c r="M12" s="88"/>
      <c r="N12" s="127"/>
      <c r="O12" s="127">
        <v>18000</v>
      </c>
    </row>
    <row r="13" ht="20.25" customHeight="1" spans="1:15">
      <c r="A13" s="136" t="s">
        <v>72</v>
      </c>
      <c r="B13" s="136" t="s">
        <v>71</v>
      </c>
      <c r="C13" s="127">
        <v>77300</v>
      </c>
      <c r="D13" s="127">
        <v>59300</v>
      </c>
      <c r="E13" s="127">
        <v>59300</v>
      </c>
      <c r="F13" s="127"/>
      <c r="G13" s="88"/>
      <c r="H13" s="127"/>
      <c r="I13" s="127"/>
      <c r="J13" s="127">
        <v>18000</v>
      </c>
      <c r="K13" s="127"/>
      <c r="L13" s="127"/>
      <c r="M13" s="88"/>
      <c r="N13" s="127"/>
      <c r="O13" s="127">
        <v>18000</v>
      </c>
    </row>
    <row r="14" ht="20.25" customHeight="1" spans="1:15">
      <c r="A14" s="30" t="s">
        <v>73</v>
      </c>
      <c r="B14" s="30" t="s">
        <v>74</v>
      </c>
      <c r="C14" s="127">
        <v>1136700</v>
      </c>
      <c r="D14" s="127">
        <v>948700</v>
      </c>
      <c r="E14" s="127">
        <v>948700</v>
      </c>
      <c r="F14" s="127"/>
      <c r="G14" s="88"/>
      <c r="H14" s="127"/>
      <c r="I14" s="127"/>
      <c r="J14" s="127">
        <v>188000</v>
      </c>
      <c r="K14" s="127"/>
      <c r="L14" s="127"/>
      <c r="M14" s="88"/>
      <c r="N14" s="127"/>
      <c r="O14" s="127">
        <v>188000</v>
      </c>
    </row>
    <row r="15" ht="20.25" customHeight="1" spans="1:15">
      <c r="A15" s="135" t="s">
        <v>75</v>
      </c>
      <c r="B15" s="135" t="s">
        <v>76</v>
      </c>
      <c r="C15" s="127">
        <v>1136700</v>
      </c>
      <c r="D15" s="127">
        <v>948700</v>
      </c>
      <c r="E15" s="127">
        <v>948700</v>
      </c>
      <c r="F15" s="127"/>
      <c r="G15" s="88"/>
      <c r="H15" s="127"/>
      <c r="I15" s="127"/>
      <c r="J15" s="127">
        <v>188000</v>
      </c>
      <c r="K15" s="127"/>
      <c r="L15" s="127"/>
      <c r="M15" s="88"/>
      <c r="N15" s="127"/>
      <c r="O15" s="127">
        <v>188000</v>
      </c>
    </row>
    <row r="16" ht="20.25" customHeight="1" spans="1:15">
      <c r="A16" s="136" t="s">
        <v>77</v>
      </c>
      <c r="B16" s="136" t="s">
        <v>78</v>
      </c>
      <c r="C16" s="127">
        <v>1136700</v>
      </c>
      <c r="D16" s="127">
        <v>948700</v>
      </c>
      <c r="E16" s="127">
        <v>948700</v>
      </c>
      <c r="F16" s="127"/>
      <c r="G16" s="88"/>
      <c r="H16" s="127"/>
      <c r="I16" s="127"/>
      <c r="J16" s="127">
        <v>188000</v>
      </c>
      <c r="K16" s="127"/>
      <c r="L16" s="127"/>
      <c r="M16" s="88"/>
      <c r="N16" s="127"/>
      <c r="O16" s="127">
        <v>188000</v>
      </c>
    </row>
    <row r="17" ht="20.25" customHeight="1" spans="1:15">
      <c r="A17" s="30" t="s">
        <v>79</v>
      </c>
      <c r="B17" s="30" t="s">
        <v>80</v>
      </c>
      <c r="C17" s="127">
        <v>87936860</v>
      </c>
      <c r="D17" s="127">
        <v>9375160</v>
      </c>
      <c r="E17" s="127">
        <v>9375160</v>
      </c>
      <c r="F17" s="127"/>
      <c r="G17" s="88"/>
      <c r="H17" s="127"/>
      <c r="I17" s="127"/>
      <c r="J17" s="127">
        <v>78561700</v>
      </c>
      <c r="K17" s="127"/>
      <c r="L17" s="127"/>
      <c r="M17" s="88"/>
      <c r="N17" s="127">
        <v>51858000</v>
      </c>
      <c r="O17" s="127">
        <v>26703700</v>
      </c>
    </row>
    <row r="18" ht="20.25" customHeight="1" spans="1:15">
      <c r="A18" s="135" t="s">
        <v>81</v>
      </c>
      <c r="B18" s="135" t="s">
        <v>82</v>
      </c>
      <c r="C18" s="127">
        <v>87936860</v>
      </c>
      <c r="D18" s="127">
        <v>9375160</v>
      </c>
      <c r="E18" s="127">
        <v>9375160</v>
      </c>
      <c r="F18" s="127"/>
      <c r="G18" s="88"/>
      <c r="H18" s="127"/>
      <c r="I18" s="127"/>
      <c r="J18" s="127">
        <v>78561700</v>
      </c>
      <c r="K18" s="127"/>
      <c r="L18" s="127"/>
      <c r="M18" s="88"/>
      <c r="N18" s="127">
        <v>51858000</v>
      </c>
      <c r="O18" s="127">
        <v>26703700</v>
      </c>
    </row>
    <row r="19" ht="20.25" customHeight="1" spans="1:15">
      <c r="A19" s="136" t="s">
        <v>83</v>
      </c>
      <c r="B19" s="136" t="s">
        <v>84</v>
      </c>
      <c r="C19" s="127">
        <v>87936860</v>
      </c>
      <c r="D19" s="127">
        <v>9375160</v>
      </c>
      <c r="E19" s="127">
        <v>9375160</v>
      </c>
      <c r="F19" s="127"/>
      <c r="G19" s="88"/>
      <c r="H19" s="127"/>
      <c r="I19" s="127"/>
      <c r="J19" s="127">
        <v>78561700</v>
      </c>
      <c r="K19" s="127"/>
      <c r="L19" s="127"/>
      <c r="M19" s="88"/>
      <c r="N19" s="127">
        <v>51858000</v>
      </c>
      <c r="O19" s="127">
        <v>26703700</v>
      </c>
    </row>
    <row r="20" ht="20.25" customHeight="1" spans="1:15">
      <c r="A20" s="30" t="s">
        <v>85</v>
      </c>
      <c r="B20" s="30" t="s">
        <v>86</v>
      </c>
      <c r="C20" s="127">
        <v>1655060.4</v>
      </c>
      <c r="D20" s="127">
        <v>599560.4</v>
      </c>
      <c r="E20" s="127">
        <v>599560.4</v>
      </c>
      <c r="F20" s="127"/>
      <c r="G20" s="88"/>
      <c r="H20" s="127"/>
      <c r="I20" s="127"/>
      <c r="J20" s="127">
        <v>1055500</v>
      </c>
      <c r="K20" s="127"/>
      <c r="L20" s="127"/>
      <c r="M20" s="88"/>
      <c r="N20" s="127"/>
      <c r="O20" s="127">
        <v>1055500</v>
      </c>
    </row>
    <row r="21" ht="20.25" customHeight="1" spans="1:15">
      <c r="A21" s="135" t="s">
        <v>87</v>
      </c>
      <c r="B21" s="135" t="s">
        <v>88</v>
      </c>
      <c r="C21" s="127">
        <v>1655060.4</v>
      </c>
      <c r="D21" s="127">
        <v>599560.4</v>
      </c>
      <c r="E21" s="127">
        <v>599560.4</v>
      </c>
      <c r="F21" s="127"/>
      <c r="G21" s="88"/>
      <c r="H21" s="127"/>
      <c r="I21" s="127"/>
      <c r="J21" s="127">
        <v>1055500</v>
      </c>
      <c r="K21" s="127"/>
      <c r="L21" s="127"/>
      <c r="M21" s="88"/>
      <c r="N21" s="127"/>
      <c r="O21" s="127">
        <v>1055500</v>
      </c>
    </row>
    <row r="22" ht="20.25" customHeight="1" spans="1:15">
      <c r="A22" s="136" t="s">
        <v>89</v>
      </c>
      <c r="B22" s="136" t="s">
        <v>90</v>
      </c>
      <c r="C22" s="127">
        <v>1655060.4</v>
      </c>
      <c r="D22" s="127">
        <v>599560.4</v>
      </c>
      <c r="E22" s="127">
        <v>599560.4</v>
      </c>
      <c r="F22" s="127"/>
      <c r="G22" s="88"/>
      <c r="H22" s="127"/>
      <c r="I22" s="127"/>
      <c r="J22" s="127">
        <v>1055500</v>
      </c>
      <c r="K22" s="127"/>
      <c r="L22" s="127"/>
      <c r="M22" s="88"/>
      <c r="N22" s="127"/>
      <c r="O22" s="127">
        <v>1055500</v>
      </c>
    </row>
    <row r="23" ht="17.25" customHeight="1" spans="1:15">
      <c r="A23" s="104" t="s">
        <v>91</v>
      </c>
      <c r="B23" s="105" t="s">
        <v>91</v>
      </c>
      <c r="C23" s="127">
        <v>93069390.4</v>
      </c>
      <c r="D23" s="127">
        <v>12946190.4</v>
      </c>
      <c r="E23" s="127">
        <v>12946190.4</v>
      </c>
      <c r="F23" s="127"/>
      <c r="G23" s="88"/>
      <c r="H23" s="127"/>
      <c r="I23" s="127"/>
      <c r="J23" s="127">
        <v>80123200</v>
      </c>
      <c r="K23" s="127"/>
      <c r="L23" s="127"/>
      <c r="M23" s="88"/>
      <c r="N23" s="127">
        <v>51858000</v>
      </c>
      <c r="O23" s="127">
        <v>28265200</v>
      </c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73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view="pageBreakPreview" zoomScaleNormal="100" workbookViewId="0">
      <selection activeCell="A3" sqref="A3:B3"/>
    </sheetView>
  </sheetViews>
  <sheetFormatPr defaultColWidth="40" defaultRowHeight="14.25" customHeight="1" outlineLevelCol="3"/>
  <cols>
    <col min="1" max="1" width="35.475" customWidth="1"/>
    <col min="2" max="2" width="27.0416666666667" customWidth="1"/>
    <col min="3" max="3" width="33.4583333333333" customWidth="1"/>
    <col min="4" max="4" width="28.925" customWidth="1"/>
    <col min="5" max="16384" width="40" customWidth="1"/>
  </cols>
  <sheetData>
    <row r="1" customHeight="1" spans="1:4">
      <c r="D1" s="92" t="s">
        <v>92</v>
      </c>
    </row>
    <row r="2" ht="31.5" customHeight="1" spans="1:4">
      <c r="A2" s="45" t="s">
        <v>93</v>
      </c>
      <c r="B2" s="139"/>
      <c r="C2" s="139"/>
      <c r="D2" s="139"/>
    </row>
    <row r="3" ht="17.25" customHeight="1" spans="1:4">
      <c r="A3" s="4" t="s">
        <v>2</v>
      </c>
      <c r="B3" s="140"/>
      <c r="C3" s="140"/>
      <c r="D3" s="94" t="s">
        <v>3</v>
      </c>
    </row>
    <row r="4" ht="24.65" customHeight="1" spans="1:4">
      <c r="A4" s="10" t="s">
        <v>4</v>
      </c>
      <c r="B4" s="12"/>
      <c r="C4" s="10" t="s">
        <v>5</v>
      </c>
      <c r="D4" s="12"/>
    </row>
    <row r="5" ht="15.65" customHeight="1" spans="1:4">
      <c r="A5" s="15" t="s">
        <v>6</v>
      </c>
      <c r="B5" s="141" t="s">
        <v>7</v>
      </c>
      <c r="C5" s="15" t="s">
        <v>94</v>
      </c>
      <c r="D5" s="141" t="s">
        <v>7</v>
      </c>
    </row>
    <row r="6" ht="14.15" customHeight="1" spans="1:4">
      <c r="A6" s="18"/>
      <c r="B6" s="17"/>
      <c r="C6" s="18"/>
      <c r="D6" s="17"/>
    </row>
    <row r="7" ht="29.15" customHeight="1" spans="1:4">
      <c r="A7" s="142" t="s">
        <v>95</v>
      </c>
      <c r="B7" s="143">
        <v>12946190.4</v>
      </c>
      <c r="C7" s="144" t="s">
        <v>96</v>
      </c>
      <c r="D7" s="143">
        <v>12946190.4</v>
      </c>
    </row>
    <row r="8" ht="29.15" customHeight="1" spans="1:4">
      <c r="A8" s="145" t="s">
        <v>97</v>
      </c>
      <c r="B8" s="88">
        <v>12946190.4</v>
      </c>
      <c r="C8" s="114" t="str">
        <f>"（一）"&amp;"社会保障和就业支出"</f>
        <v>（一）社会保障和就业支出</v>
      </c>
      <c r="D8" s="88">
        <v>2022770</v>
      </c>
    </row>
    <row r="9" ht="29.15" customHeight="1" spans="1:4">
      <c r="A9" s="145" t="s">
        <v>98</v>
      </c>
      <c r="B9" s="88"/>
      <c r="C9" s="114" t="str">
        <f>"（二）"&amp;"卫生健康支出"</f>
        <v>（二）卫生健康支出</v>
      </c>
      <c r="D9" s="88">
        <v>948700</v>
      </c>
    </row>
    <row r="10" ht="29.15" customHeight="1" spans="1:4">
      <c r="A10" s="145" t="s">
        <v>99</v>
      </c>
      <c r="B10" s="88"/>
      <c r="C10" s="114" t="str">
        <f>"（三）"&amp;"资源勘探工业信息等支出"</f>
        <v>（三）资源勘探工业信息等支出</v>
      </c>
      <c r="D10" s="88">
        <v>9375160</v>
      </c>
    </row>
    <row r="11" ht="29.15" customHeight="1" spans="1:4">
      <c r="A11" s="146" t="s">
        <v>100</v>
      </c>
      <c r="B11" s="147"/>
      <c r="C11" s="114" t="str">
        <f>"（四）"&amp;"住房保障支出"</f>
        <v>（四）住房保障支出</v>
      </c>
      <c r="D11" s="88">
        <v>599560.4</v>
      </c>
    </row>
    <row r="12" ht="29.15" customHeight="1" spans="1:4">
      <c r="A12" s="145" t="s">
        <v>97</v>
      </c>
      <c r="B12" s="127"/>
      <c r="C12" s="148"/>
      <c r="D12" s="147"/>
    </row>
    <row r="13" ht="29.15" customHeight="1" spans="1:4">
      <c r="A13" s="149" t="s">
        <v>98</v>
      </c>
      <c r="B13" s="127"/>
      <c r="C13" s="148"/>
      <c r="D13" s="147"/>
    </row>
    <row r="14" ht="29.15" customHeight="1" spans="1:4">
      <c r="A14" s="149" t="s">
        <v>99</v>
      </c>
      <c r="B14" s="147"/>
      <c r="C14" s="148"/>
      <c r="D14" s="147"/>
    </row>
    <row r="15" ht="29.15" customHeight="1" spans="1:4">
      <c r="A15" s="150"/>
      <c r="B15" s="147"/>
      <c r="C15" s="151" t="s">
        <v>101</v>
      </c>
      <c r="D15" s="147"/>
    </row>
    <row r="16" ht="29.15" customHeight="1" spans="1:4">
      <c r="A16" s="150" t="s">
        <v>102</v>
      </c>
      <c r="B16" s="147">
        <v>12946190.4</v>
      </c>
      <c r="C16" s="148" t="s">
        <v>26</v>
      </c>
      <c r="D16" s="147">
        <v>12946190.4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view="pageBreakPreview" zoomScaleNormal="100" workbookViewId="0">
      <selection activeCell="B14" sqref="B14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9"/>
      <c r="F1" s="55"/>
      <c r="G1" s="55" t="s">
        <v>103</v>
      </c>
    </row>
    <row r="2" ht="39" customHeight="1" spans="1:7">
      <c r="A2" s="3" t="s">
        <v>104</v>
      </c>
      <c r="B2" s="3"/>
      <c r="C2" s="3"/>
      <c r="D2" s="3"/>
      <c r="E2" s="3"/>
      <c r="F2" s="3"/>
      <c r="G2" s="3"/>
    </row>
    <row r="3" ht="18" customHeight="1" spans="1:7">
      <c r="A3" s="4" t="s">
        <v>2</v>
      </c>
      <c r="F3" s="103"/>
      <c r="G3" s="103" t="s">
        <v>3</v>
      </c>
    </row>
    <row r="4" ht="20.25" customHeight="1" spans="1:7">
      <c r="A4" s="129" t="s">
        <v>105</v>
      </c>
      <c r="B4" s="130"/>
      <c r="C4" s="131" t="s">
        <v>31</v>
      </c>
      <c r="D4" s="11" t="s">
        <v>58</v>
      </c>
      <c r="E4" s="11"/>
      <c r="F4" s="12"/>
      <c r="G4" s="131" t="s">
        <v>59</v>
      </c>
    </row>
    <row r="5" ht="20.25" customHeight="1" spans="1:7">
      <c r="A5" s="132" t="s">
        <v>49</v>
      </c>
      <c r="B5" s="133" t="s">
        <v>50</v>
      </c>
      <c r="C5" s="95"/>
      <c r="D5" s="95" t="s">
        <v>33</v>
      </c>
      <c r="E5" s="95" t="s">
        <v>106</v>
      </c>
      <c r="F5" s="95" t="s">
        <v>107</v>
      </c>
      <c r="G5" s="95"/>
    </row>
    <row r="6" ht="13.5" customHeight="1" spans="1:7">
      <c r="A6" s="134" t="s">
        <v>108</v>
      </c>
      <c r="B6" s="134" t="s">
        <v>109</v>
      </c>
      <c r="C6" s="134" t="s">
        <v>110</v>
      </c>
      <c r="D6" s="62"/>
      <c r="E6" s="134" t="s">
        <v>111</v>
      </c>
      <c r="F6" s="134" t="s">
        <v>112</v>
      </c>
      <c r="G6" s="134" t="s">
        <v>113</v>
      </c>
    </row>
    <row r="7" ht="18" customHeight="1" spans="1:7">
      <c r="A7" s="30" t="s">
        <v>60</v>
      </c>
      <c r="B7" s="30" t="s">
        <v>61</v>
      </c>
      <c r="C7" s="22">
        <v>2022770</v>
      </c>
      <c r="D7" s="22">
        <v>2022770</v>
      </c>
      <c r="E7" s="22">
        <v>1943300</v>
      </c>
      <c r="F7" s="22">
        <v>79470</v>
      </c>
      <c r="G7" s="22"/>
    </row>
    <row r="8" ht="18" customHeight="1" spans="1:7">
      <c r="A8" s="30" t="s">
        <v>62</v>
      </c>
      <c r="B8" s="135" t="s">
        <v>63</v>
      </c>
      <c r="C8" s="22">
        <v>1963470</v>
      </c>
      <c r="D8" s="22">
        <v>1963470</v>
      </c>
      <c r="E8" s="22">
        <v>1884000</v>
      </c>
      <c r="F8" s="22">
        <v>79470</v>
      </c>
      <c r="G8" s="22"/>
    </row>
    <row r="9" ht="18" customHeight="1" spans="1:7">
      <c r="A9" s="30" t="s">
        <v>64</v>
      </c>
      <c r="B9" s="136" t="s">
        <v>65</v>
      </c>
      <c r="C9" s="22">
        <v>79470</v>
      </c>
      <c r="D9" s="22">
        <v>79470</v>
      </c>
      <c r="E9" s="22"/>
      <c r="F9" s="22">
        <v>79470</v>
      </c>
      <c r="G9" s="22"/>
    </row>
    <row r="10" ht="18" customHeight="1" spans="1:7">
      <c r="A10" s="30" t="s">
        <v>66</v>
      </c>
      <c r="B10" s="136" t="s">
        <v>67</v>
      </c>
      <c r="C10" s="22">
        <v>1256000</v>
      </c>
      <c r="D10" s="22">
        <v>1256000</v>
      </c>
      <c r="E10" s="22">
        <v>1256000</v>
      </c>
      <c r="F10" s="22"/>
      <c r="G10" s="22"/>
    </row>
    <row r="11" ht="18" customHeight="1" spans="1:7">
      <c r="A11" s="30" t="s">
        <v>68</v>
      </c>
      <c r="B11" s="136" t="s">
        <v>69</v>
      </c>
      <c r="C11" s="22">
        <v>628000</v>
      </c>
      <c r="D11" s="22">
        <v>628000</v>
      </c>
      <c r="E11" s="22">
        <v>628000</v>
      </c>
      <c r="F11" s="22"/>
      <c r="G11" s="22"/>
    </row>
    <row r="12" ht="18" customHeight="1" spans="1:7">
      <c r="A12" s="30" t="s">
        <v>70</v>
      </c>
      <c r="B12" s="135" t="s">
        <v>71</v>
      </c>
      <c r="C12" s="22">
        <v>59300</v>
      </c>
      <c r="D12" s="22">
        <v>59300</v>
      </c>
      <c r="E12" s="22">
        <v>59300</v>
      </c>
      <c r="F12" s="22"/>
      <c r="G12" s="22"/>
    </row>
    <row r="13" ht="18" customHeight="1" spans="1:7">
      <c r="A13" s="30" t="s">
        <v>72</v>
      </c>
      <c r="B13" s="136" t="s">
        <v>71</v>
      </c>
      <c r="C13" s="22">
        <v>59300</v>
      </c>
      <c r="D13" s="22">
        <v>59300</v>
      </c>
      <c r="E13" s="22">
        <v>59300</v>
      </c>
      <c r="F13" s="22"/>
      <c r="G13" s="22"/>
    </row>
    <row r="14" ht="18" customHeight="1" spans="1:7">
      <c r="A14" s="30" t="s">
        <v>73</v>
      </c>
      <c r="B14" s="30" t="s">
        <v>74</v>
      </c>
      <c r="C14" s="22">
        <v>948700</v>
      </c>
      <c r="D14" s="22">
        <v>948700</v>
      </c>
      <c r="E14" s="22">
        <v>948700</v>
      </c>
      <c r="F14" s="22"/>
      <c r="G14" s="22"/>
    </row>
    <row r="15" ht="18" customHeight="1" spans="1:7">
      <c r="A15" s="30" t="s">
        <v>75</v>
      </c>
      <c r="B15" s="135" t="s">
        <v>76</v>
      </c>
      <c r="C15" s="22">
        <v>948700</v>
      </c>
      <c r="D15" s="22">
        <v>948700</v>
      </c>
      <c r="E15" s="22">
        <v>948700</v>
      </c>
      <c r="F15" s="22"/>
      <c r="G15" s="22"/>
    </row>
    <row r="16" ht="18" customHeight="1" spans="1:7">
      <c r="A16" s="30" t="s">
        <v>77</v>
      </c>
      <c r="B16" s="136" t="s">
        <v>78</v>
      </c>
      <c r="C16" s="22">
        <v>948700</v>
      </c>
      <c r="D16" s="22">
        <v>948700</v>
      </c>
      <c r="E16" s="22">
        <v>948700</v>
      </c>
      <c r="F16" s="22"/>
      <c r="G16" s="22"/>
    </row>
    <row r="17" ht="18" customHeight="1" spans="1:7">
      <c r="A17" s="30" t="s">
        <v>79</v>
      </c>
      <c r="B17" s="30" t="s">
        <v>80</v>
      </c>
      <c r="C17" s="22">
        <v>9375160</v>
      </c>
      <c r="D17" s="22">
        <v>9375160</v>
      </c>
      <c r="E17" s="22">
        <v>7880600</v>
      </c>
      <c r="F17" s="22">
        <v>1494560</v>
      </c>
      <c r="G17" s="22"/>
    </row>
    <row r="18" ht="18" customHeight="1" spans="1:7">
      <c r="A18" s="30" t="s">
        <v>81</v>
      </c>
      <c r="B18" s="135" t="s">
        <v>82</v>
      </c>
      <c r="C18" s="22">
        <v>9375160</v>
      </c>
      <c r="D18" s="22">
        <v>9375160</v>
      </c>
      <c r="E18" s="22">
        <v>7880600</v>
      </c>
      <c r="F18" s="22">
        <v>1494560</v>
      </c>
      <c r="G18" s="22"/>
    </row>
    <row r="19" ht="18" customHeight="1" spans="1:7">
      <c r="A19" s="30" t="s">
        <v>83</v>
      </c>
      <c r="B19" s="136" t="s">
        <v>84</v>
      </c>
      <c r="C19" s="22">
        <v>9375160</v>
      </c>
      <c r="D19" s="22">
        <v>9375160</v>
      </c>
      <c r="E19" s="22">
        <v>7880600</v>
      </c>
      <c r="F19" s="22">
        <v>1494560</v>
      </c>
      <c r="G19" s="22"/>
    </row>
    <row r="20" ht="18" customHeight="1" spans="1:7">
      <c r="A20" s="30" t="s">
        <v>85</v>
      </c>
      <c r="B20" s="30" t="s">
        <v>86</v>
      </c>
      <c r="C20" s="22">
        <v>599560.4</v>
      </c>
      <c r="D20" s="22">
        <v>599560.4</v>
      </c>
      <c r="E20" s="22">
        <v>599560.4</v>
      </c>
      <c r="F20" s="22"/>
      <c r="G20" s="22"/>
    </row>
    <row r="21" ht="18" customHeight="1" spans="1:7">
      <c r="A21" s="30" t="s">
        <v>87</v>
      </c>
      <c r="B21" s="135" t="s">
        <v>88</v>
      </c>
      <c r="C21" s="22">
        <v>599560.4</v>
      </c>
      <c r="D21" s="22">
        <v>599560.4</v>
      </c>
      <c r="E21" s="22">
        <v>599560.4</v>
      </c>
      <c r="F21" s="22"/>
      <c r="G21" s="22"/>
    </row>
    <row r="22" ht="18" customHeight="1" spans="1:7">
      <c r="A22" s="30" t="s">
        <v>89</v>
      </c>
      <c r="B22" s="136" t="s">
        <v>90</v>
      </c>
      <c r="C22" s="22">
        <v>599560.4</v>
      </c>
      <c r="D22" s="22">
        <v>599560.4</v>
      </c>
      <c r="E22" s="22">
        <v>599560.4</v>
      </c>
      <c r="F22" s="22"/>
      <c r="G22" s="22"/>
    </row>
    <row r="23" ht="18" customHeight="1" spans="1:7">
      <c r="A23" s="137" t="s">
        <v>91</v>
      </c>
      <c r="B23" s="138" t="s">
        <v>91</v>
      </c>
      <c r="C23" s="22">
        <v>12946190.4</v>
      </c>
      <c r="D23" s="22">
        <v>12946190.4</v>
      </c>
      <c r="E23" s="22">
        <v>11372160.4</v>
      </c>
      <c r="F23" s="22">
        <v>1574030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view="pageBreakPreview" zoomScaleNormal="100" workbookViewId="0">
      <selection activeCell="C16" sqref="C16"/>
    </sheetView>
  </sheetViews>
  <sheetFormatPr defaultColWidth="21.375" defaultRowHeight="14.25" customHeight="1" outlineLevelRow="7" outlineLevelCol="5"/>
  <cols>
    <col min="1" max="16384" width="21.375" customWidth="1"/>
  </cols>
  <sheetData>
    <row r="1" ht="12" customHeight="1" spans="1:6">
      <c r="A1" s="123"/>
      <c r="B1" s="123"/>
      <c r="C1" s="60"/>
      <c r="F1" s="59" t="s">
        <v>114</v>
      </c>
    </row>
    <row r="2" ht="25.5" customHeight="1" spans="1:6">
      <c r="A2" s="124" t="s">
        <v>115</v>
      </c>
      <c r="B2" s="124"/>
      <c r="C2" s="124"/>
      <c r="D2" s="124"/>
      <c r="E2" s="124"/>
      <c r="F2" s="124"/>
    </row>
    <row r="3" ht="15.75" customHeight="1" spans="1:6">
      <c r="A3" s="4" t="s">
        <v>2</v>
      </c>
      <c r="B3" s="123"/>
      <c r="C3" s="60"/>
      <c r="F3" s="59" t="s">
        <v>116</v>
      </c>
    </row>
    <row r="4" ht="19.5" customHeight="1" spans="1:6">
      <c r="A4" s="9" t="s">
        <v>117</v>
      </c>
      <c r="B4" s="15" t="s">
        <v>118</v>
      </c>
      <c r="C4" s="10" t="s">
        <v>119</v>
      </c>
      <c r="D4" s="11"/>
      <c r="E4" s="12"/>
      <c r="F4" s="15" t="s">
        <v>120</v>
      </c>
    </row>
    <row r="5" ht="19.5" customHeight="1" spans="1:6">
      <c r="A5" s="17"/>
      <c r="B5" s="18"/>
      <c r="C5" s="62" t="s">
        <v>33</v>
      </c>
      <c r="D5" s="62" t="s">
        <v>121</v>
      </c>
      <c r="E5" s="62" t="s">
        <v>122</v>
      </c>
      <c r="F5" s="18"/>
    </row>
    <row r="6" ht="18.75" customHeight="1" spans="1:6">
      <c r="A6" s="125">
        <v>1</v>
      </c>
      <c r="B6" s="125">
        <v>2</v>
      </c>
      <c r="C6" s="126">
        <v>3</v>
      </c>
      <c r="D6" s="125">
        <v>4</v>
      </c>
      <c r="E6" s="125">
        <v>5</v>
      </c>
      <c r="F6" s="125">
        <v>6</v>
      </c>
    </row>
    <row r="7" ht="18.75" customHeight="1" spans="1:6">
      <c r="A7" s="127"/>
      <c r="B7" s="127"/>
      <c r="C7" s="128"/>
      <c r="D7" s="127"/>
      <c r="E7" s="127"/>
      <c r="F7" s="127"/>
    </row>
    <row r="8" ht="42" customHeight="1" spans="1:6">
      <c r="A8" s="26" t="s">
        <v>123</v>
      </c>
      <c r="B8" s="26"/>
      <c r="C8" s="26"/>
      <c r="D8" s="26"/>
      <c r="E8" s="26"/>
      <c r="F8" s="26"/>
    </row>
  </sheetData>
  <mergeCells count="7">
    <mergeCell ref="A2:F2"/>
    <mergeCell ref="A3:D3"/>
    <mergeCell ref="C4:E4"/>
    <mergeCell ref="A8:F8"/>
    <mergeCell ref="A4:A5"/>
    <mergeCell ref="B4:B5"/>
    <mergeCell ref="F4:F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8"/>
  <sheetViews>
    <sheetView showZeros="0" view="pageBreakPreview" zoomScale="90" zoomScaleNormal="100" topLeftCell="B22" workbookViewId="0">
      <selection activeCell="P17" sqref="P17"/>
    </sheetView>
  </sheetViews>
  <sheetFormatPr defaultColWidth="9.14166666666667" defaultRowHeight="14.25" customHeight="1"/>
  <cols>
    <col min="1" max="1" width="19.5" customWidth="1"/>
    <col min="2" max="2" width="20.5" customWidth="1"/>
    <col min="3" max="3" width="19.25" customWidth="1"/>
    <col min="4" max="4" width="9" style="107" customWidth="1"/>
    <col min="5" max="5" width="18.45" customWidth="1"/>
    <col min="6" max="6" width="8.875" style="107" customWidth="1"/>
    <col min="7" max="7" width="18.8833333333333" customWidth="1"/>
    <col min="8" max="10" width="12.125" customWidth="1"/>
    <col min="11" max="11" width="7" customWidth="1"/>
    <col min="12" max="12" width="11.375" customWidth="1"/>
    <col min="13" max="17" width="6" customWidth="1"/>
    <col min="18" max="18" width="11.75" customWidth="1"/>
    <col min="19" max="19" width="6.625" customWidth="1"/>
    <col min="20" max="21" width="7.875" customWidth="1"/>
    <col min="22" max="22" width="12.5" customWidth="1"/>
    <col min="23" max="23" width="12.375" customWidth="1"/>
  </cols>
  <sheetData>
    <row r="1" ht="13.5" customHeight="1" spans="1:23">
      <c r="D1" s="108"/>
      <c r="E1" s="1"/>
      <c r="F1" s="108"/>
      <c r="G1" s="1"/>
      <c r="U1" s="109"/>
      <c r="W1" s="55" t="s">
        <v>124</v>
      </c>
    </row>
    <row r="2" ht="27.75" customHeight="1" spans="1:23">
      <c r="A2" s="27" t="s">
        <v>125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">
        <v>2</v>
      </c>
      <c r="B3" s="5"/>
      <c r="C3" s="5"/>
      <c r="D3" s="119"/>
      <c r="E3" s="5"/>
      <c r="F3" s="119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103" t="s">
        <v>116</v>
      </c>
    </row>
    <row r="4" ht="21.75" customHeight="1" spans="1:23">
      <c r="A4" s="8" t="s">
        <v>126</v>
      </c>
      <c r="B4" s="8" t="s">
        <v>127</v>
      </c>
      <c r="C4" s="8" t="s">
        <v>128</v>
      </c>
      <c r="D4" s="9" t="s">
        <v>129</v>
      </c>
      <c r="E4" s="9" t="s">
        <v>130</v>
      </c>
      <c r="F4" s="9" t="s">
        <v>131</v>
      </c>
      <c r="G4" s="9" t="s">
        <v>132</v>
      </c>
      <c r="H4" s="62" t="s">
        <v>133</v>
      </c>
      <c r="I4" s="62"/>
      <c r="J4" s="62"/>
      <c r="K4" s="62"/>
      <c r="L4" s="112"/>
      <c r="M4" s="112"/>
      <c r="N4" s="112"/>
      <c r="O4" s="112"/>
      <c r="P4" s="112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31</v>
      </c>
      <c r="I5" s="47" t="s">
        <v>34</v>
      </c>
      <c r="J5" s="47"/>
      <c r="K5" s="47"/>
      <c r="L5" s="112"/>
      <c r="M5" s="112"/>
      <c r="N5" s="112" t="s">
        <v>134</v>
      </c>
      <c r="O5" s="112"/>
      <c r="P5" s="112"/>
      <c r="Q5" s="47" t="s">
        <v>37</v>
      </c>
      <c r="R5" s="62" t="s">
        <v>52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135</v>
      </c>
      <c r="J6" s="47" t="s">
        <v>136</v>
      </c>
      <c r="K6" s="47" t="s">
        <v>137</v>
      </c>
      <c r="L6" s="120" t="s">
        <v>138</v>
      </c>
      <c r="M6" s="120" t="s">
        <v>139</v>
      </c>
      <c r="N6" s="120" t="s">
        <v>34</v>
      </c>
      <c r="O6" s="120" t="s">
        <v>35</v>
      </c>
      <c r="P6" s="120" t="s">
        <v>36</v>
      </c>
      <c r="Q6" s="47"/>
      <c r="R6" s="47" t="s">
        <v>33</v>
      </c>
      <c r="S6" s="47" t="s">
        <v>44</v>
      </c>
      <c r="T6" s="47" t="s">
        <v>140</v>
      </c>
      <c r="U6" s="47" t="s">
        <v>40</v>
      </c>
      <c r="V6" s="47" t="s">
        <v>41</v>
      </c>
      <c r="W6" s="47" t="s">
        <v>42</v>
      </c>
    </row>
    <row r="7" ht="48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20"/>
      <c r="M7" s="120"/>
      <c r="N7" s="120"/>
      <c r="O7" s="120"/>
      <c r="P7" s="120"/>
      <c r="Q7" s="47"/>
      <c r="R7" s="47"/>
      <c r="S7" s="47"/>
      <c r="T7" s="47"/>
      <c r="U7" s="47"/>
      <c r="V7" s="47"/>
      <c r="W7" s="47"/>
    </row>
    <row r="8" ht="15" customHeight="1" spans="1:23">
      <c r="A8" s="121">
        <v>1</v>
      </c>
      <c r="B8" s="121">
        <v>2</v>
      </c>
      <c r="C8" s="121">
        <v>3</v>
      </c>
      <c r="D8" s="121">
        <v>4</v>
      </c>
      <c r="E8" s="121">
        <v>5</v>
      </c>
      <c r="F8" s="121">
        <v>6</v>
      </c>
      <c r="G8" s="121">
        <v>7</v>
      </c>
      <c r="H8" s="121">
        <v>8</v>
      </c>
      <c r="I8" s="121">
        <v>9</v>
      </c>
      <c r="J8" s="121">
        <v>10</v>
      </c>
      <c r="K8" s="121">
        <v>11</v>
      </c>
      <c r="L8" s="121">
        <v>12</v>
      </c>
      <c r="M8" s="121">
        <v>13</v>
      </c>
      <c r="N8" s="121">
        <v>14</v>
      </c>
      <c r="O8" s="121">
        <v>15</v>
      </c>
      <c r="P8" s="121">
        <v>16</v>
      </c>
      <c r="Q8" s="121">
        <v>17</v>
      </c>
      <c r="R8" s="121">
        <v>18</v>
      </c>
      <c r="S8" s="121">
        <v>19</v>
      </c>
      <c r="T8" s="121">
        <v>20</v>
      </c>
      <c r="U8" s="121">
        <v>21</v>
      </c>
      <c r="V8" s="121">
        <v>22</v>
      </c>
      <c r="W8" s="121">
        <v>23</v>
      </c>
    </row>
    <row r="9" ht="18.75" customHeight="1" spans="1:23">
      <c r="A9" s="114" t="s">
        <v>46</v>
      </c>
      <c r="B9" s="115"/>
      <c r="C9" s="114"/>
      <c r="D9" s="116"/>
      <c r="E9" s="114"/>
      <c r="F9" s="116"/>
      <c r="G9" s="114"/>
      <c r="H9" s="22">
        <v>92909890.4</v>
      </c>
      <c r="I9" s="22">
        <v>12946190.4</v>
      </c>
      <c r="J9" s="22">
        <v>3212772.6</v>
      </c>
      <c r="K9" s="22"/>
      <c r="L9" s="22">
        <v>9733417.8</v>
      </c>
      <c r="M9" s="22"/>
      <c r="N9" s="22"/>
      <c r="O9" s="22"/>
      <c r="P9" s="22"/>
      <c r="Q9" s="22"/>
      <c r="R9" s="22">
        <v>79963700</v>
      </c>
      <c r="S9" s="22"/>
      <c r="T9" s="22"/>
      <c r="U9" s="22"/>
      <c r="V9" s="22">
        <v>51858000</v>
      </c>
      <c r="W9" s="22">
        <v>28105700</v>
      </c>
    </row>
    <row r="10" ht="31.4" customHeight="1" spans="1:23">
      <c r="A10" s="122" t="s">
        <v>46</v>
      </c>
      <c r="B10" s="115" t="s">
        <v>141</v>
      </c>
      <c r="C10" s="114" t="s">
        <v>142</v>
      </c>
      <c r="D10" s="116" t="s">
        <v>83</v>
      </c>
      <c r="E10" s="114" t="s">
        <v>84</v>
      </c>
      <c r="F10" s="116" t="s">
        <v>143</v>
      </c>
      <c r="G10" s="114" t="s">
        <v>144</v>
      </c>
      <c r="H10" s="22">
        <v>3829900</v>
      </c>
      <c r="I10" s="22">
        <v>3729900</v>
      </c>
      <c r="J10" s="22">
        <v>932475</v>
      </c>
      <c r="K10" s="22"/>
      <c r="L10" s="22">
        <v>2797425</v>
      </c>
      <c r="M10" s="22"/>
      <c r="N10" s="22"/>
      <c r="O10" s="22"/>
      <c r="P10" s="22"/>
      <c r="Q10" s="22"/>
      <c r="R10" s="22">
        <v>100000</v>
      </c>
      <c r="S10" s="22"/>
      <c r="T10" s="22"/>
      <c r="U10" s="22"/>
      <c r="V10" s="22"/>
      <c r="W10" s="22">
        <v>100000</v>
      </c>
    </row>
    <row r="11" ht="31.4" customHeight="1" spans="1:23">
      <c r="A11" s="122" t="s">
        <v>46</v>
      </c>
      <c r="B11" s="115" t="s">
        <v>141</v>
      </c>
      <c r="C11" s="114" t="s">
        <v>142</v>
      </c>
      <c r="D11" s="116" t="s">
        <v>83</v>
      </c>
      <c r="E11" s="114" t="s">
        <v>84</v>
      </c>
      <c r="F11" s="116" t="s">
        <v>145</v>
      </c>
      <c r="G11" s="114" t="s">
        <v>146</v>
      </c>
      <c r="H11" s="22">
        <v>300</v>
      </c>
      <c r="I11" s="22">
        <v>300</v>
      </c>
      <c r="J11" s="22">
        <v>75</v>
      </c>
      <c r="K11" s="22"/>
      <c r="L11" s="22">
        <v>225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22" t="s">
        <v>46</v>
      </c>
      <c r="B12" s="115" t="s">
        <v>141</v>
      </c>
      <c r="C12" s="114" t="s">
        <v>142</v>
      </c>
      <c r="D12" s="116" t="s">
        <v>83</v>
      </c>
      <c r="E12" s="114" t="s">
        <v>84</v>
      </c>
      <c r="F12" s="116" t="s">
        <v>147</v>
      </c>
      <c r="G12" s="114" t="s">
        <v>148</v>
      </c>
      <c r="H12" s="22">
        <v>12326500</v>
      </c>
      <c r="I12" s="22">
        <v>3626500</v>
      </c>
      <c r="J12" s="22">
        <v>906625</v>
      </c>
      <c r="K12" s="22"/>
      <c r="L12" s="22">
        <v>2719875</v>
      </c>
      <c r="M12" s="22"/>
      <c r="N12" s="22"/>
      <c r="O12" s="22"/>
      <c r="P12" s="22"/>
      <c r="Q12" s="22"/>
      <c r="R12" s="22">
        <v>8700000</v>
      </c>
      <c r="S12" s="22"/>
      <c r="T12" s="22"/>
      <c r="U12" s="22"/>
      <c r="V12" s="22">
        <v>5866100</v>
      </c>
      <c r="W12" s="22">
        <v>2833900</v>
      </c>
    </row>
    <row r="13" ht="31.4" customHeight="1" spans="1:23">
      <c r="A13" s="122" t="s">
        <v>46</v>
      </c>
      <c r="B13" s="115" t="s">
        <v>149</v>
      </c>
      <c r="C13" s="114" t="s">
        <v>150</v>
      </c>
      <c r="D13" s="116" t="s">
        <v>66</v>
      </c>
      <c r="E13" s="114" t="s">
        <v>67</v>
      </c>
      <c r="F13" s="116" t="s">
        <v>151</v>
      </c>
      <c r="G13" s="114" t="s">
        <v>152</v>
      </c>
      <c r="H13" s="22">
        <v>1456000</v>
      </c>
      <c r="I13" s="22">
        <v>1256000</v>
      </c>
      <c r="J13" s="22">
        <v>314000</v>
      </c>
      <c r="K13" s="22"/>
      <c r="L13" s="22">
        <v>942000</v>
      </c>
      <c r="M13" s="22"/>
      <c r="N13" s="22"/>
      <c r="O13" s="22"/>
      <c r="P13" s="22"/>
      <c r="Q13" s="22"/>
      <c r="R13" s="22">
        <v>200000</v>
      </c>
      <c r="S13" s="22"/>
      <c r="T13" s="22"/>
      <c r="U13" s="22"/>
      <c r="V13" s="22"/>
      <c r="W13" s="22">
        <v>200000</v>
      </c>
    </row>
    <row r="14" ht="31.4" customHeight="1" spans="1:23">
      <c r="A14" s="122" t="s">
        <v>46</v>
      </c>
      <c r="B14" s="115" t="s">
        <v>149</v>
      </c>
      <c r="C14" s="114" t="s">
        <v>150</v>
      </c>
      <c r="D14" s="116" t="s">
        <v>72</v>
      </c>
      <c r="E14" s="114" t="s">
        <v>71</v>
      </c>
      <c r="F14" s="116" t="s">
        <v>153</v>
      </c>
      <c r="G14" s="114" t="s">
        <v>154</v>
      </c>
      <c r="H14" s="22">
        <v>77300</v>
      </c>
      <c r="I14" s="22">
        <v>59300</v>
      </c>
      <c r="J14" s="22">
        <v>14825</v>
      </c>
      <c r="K14" s="22"/>
      <c r="L14" s="22">
        <v>44475</v>
      </c>
      <c r="M14" s="22"/>
      <c r="N14" s="22"/>
      <c r="O14" s="22"/>
      <c r="P14" s="22"/>
      <c r="Q14" s="22"/>
      <c r="R14" s="22">
        <v>18000</v>
      </c>
      <c r="S14" s="22"/>
      <c r="T14" s="22"/>
      <c r="U14" s="22"/>
      <c r="V14" s="22"/>
      <c r="W14" s="22">
        <v>18000</v>
      </c>
    </row>
    <row r="15" ht="31.4" customHeight="1" spans="1:23">
      <c r="A15" s="122" t="s">
        <v>46</v>
      </c>
      <c r="B15" s="115" t="s">
        <v>149</v>
      </c>
      <c r="C15" s="114" t="s">
        <v>150</v>
      </c>
      <c r="D15" s="116" t="s">
        <v>77</v>
      </c>
      <c r="E15" s="114" t="s">
        <v>78</v>
      </c>
      <c r="F15" s="116" t="s">
        <v>155</v>
      </c>
      <c r="G15" s="114" t="s">
        <v>156</v>
      </c>
      <c r="H15" s="22">
        <v>1136700</v>
      </c>
      <c r="I15" s="22">
        <v>948700</v>
      </c>
      <c r="J15" s="22">
        <v>237175</v>
      </c>
      <c r="K15" s="22"/>
      <c r="L15" s="22">
        <v>711525</v>
      </c>
      <c r="M15" s="22"/>
      <c r="N15" s="22"/>
      <c r="O15" s="22"/>
      <c r="P15" s="22"/>
      <c r="Q15" s="22"/>
      <c r="R15" s="22">
        <v>188000</v>
      </c>
      <c r="S15" s="22"/>
      <c r="T15" s="22"/>
      <c r="U15" s="22"/>
      <c r="V15" s="22"/>
      <c r="W15" s="22">
        <v>188000</v>
      </c>
    </row>
    <row r="16" ht="31.4" customHeight="1" spans="1:23">
      <c r="A16" s="122" t="s">
        <v>46</v>
      </c>
      <c r="B16" s="115" t="s">
        <v>157</v>
      </c>
      <c r="C16" s="114" t="s">
        <v>158</v>
      </c>
      <c r="D16" s="116" t="s">
        <v>68</v>
      </c>
      <c r="E16" s="114" t="s">
        <v>69</v>
      </c>
      <c r="F16" s="116" t="s">
        <v>159</v>
      </c>
      <c r="G16" s="114" t="s">
        <v>160</v>
      </c>
      <c r="H16" s="22">
        <v>728000</v>
      </c>
      <c r="I16" s="22">
        <v>628000</v>
      </c>
      <c r="J16" s="22">
        <v>157000</v>
      </c>
      <c r="K16" s="22"/>
      <c r="L16" s="22">
        <v>471000</v>
      </c>
      <c r="M16" s="22"/>
      <c r="N16" s="22"/>
      <c r="O16" s="22"/>
      <c r="P16" s="22"/>
      <c r="Q16" s="22"/>
      <c r="R16" s="22">
        <v>100000</v>
      </c>
      <c r="S16" s="22"/>
      <c r="T16" s="22"/>
      <c r="U16" s="22"/>
      <c r="V16" s="22"/>
      <c r="W16" s="22">
        <v>100000</v>
      </c>
    </row>
    <row r="17" ht="31.4" customHeight="1" spans="1:23">
      <c r="A17" s="122" t="s">
        <v>46</v>
      </c>
      <c r="B17" s="115" t="s">
        <v>161</v>
      </c>
      <c r="C17" s="114" t="s">
        <v>90</v>
      </c>
      <c r="D17" s="116" t="s">
        <v>89</v>
      </c>
      <c r="E17" s="114" t="s">
        <v>90</v>
      </c>
      <c r="F17" s="116" t="s">
        <v>162</v>
      </c>
      <c r="G17" s="114" t="s">
        <v>90</v>
      </c>
      <c r="H17" s="22">
        <v>1655060.4</v>
      </c>
      <c r="I17" s="22">
        <v>599560.4</v>
      </c>
      <c r="J17" s="22">
        <v>149890.1</v>
      </c>
      <c r="K17" s="22"/>
      <c r="L17" s="22">
        <v>449670.3</v>
      </c>
      <c r="M17" s="22"/>
      <c r="N17" s="22"/>
      <c r="O17" s="22"/>
      <c r="P17" s="22"/>
      <c r="Q17" s="22"/>
      <c r="R17" s="22">
        <v>1055500</v>
      </c>
      <c r="S17" s="22"/>
      <c r="T17" s="22"/>
      <c r="U17" s="22"/>
      <c r="V17" s="22"/>
      <c r="W17" s="22">
        <v>1055500</v>
      </c>
    </row>
    <row r="18" ht="31.4" customHeight="1" spans="1:23">
      <c r="A18" s="122" t="s">
        <v>46</v>
      </c>
      <c r="B18" s="115" t="s">
        <v>163</v>
      </c>
      <c r="C18" s="114" t="s">
        <v>164</v>
      </c>
      <c r="D18" s="116" t="s">
        <v>83</v>
      </c>
      <c r="E18" s="114" t="s">
        <v>84</v>
      </c>
      <c r="F18" s="116" t="s">
        <v>165</v>
      </c>
      <c r="G18" s="114" t="s">
        <v>166</v>
      </c>
      <c r="H18" s="22">
        <v>570400</v>
      </c>
      <c r="I18" s="22">
        <v>504400</v>
      </c>
      <c r="J18" s="22">
        <v>126100</v>
      </c>
      <c r="K18" s="22"/>
      <c r="L18" s="22">
        <v>378300</v>
      </c>
      <c r="M18" s="22"/>
      <c r="N18" s="22"/>
      <c r="O18" s="22"/>
      <c r="P18" s="22"/>
      <c r="Q18" s="22"/>
      <c r="R18" s="22">
        <v>66000</v>
      </c>
      <c r="S18" s="22"/>
      <c r="T18" s="22"/>
      <c r="U18" s="22"/>
      <c r="V18" s="22"/>
      <c r="W18" s="22">
        <v>66000</v>
      </c>
    </row>
    <row r="19" ht="31.4" customHeight="1" spans="1:23">
      <c r="A19" s="122" t="s">
        <v>46</v>
      </c>
      <c r="B19" s="115" t="s">
        <v>167</v>
      </c>
      <c r="C19" s="114" t="s">
        <v>168</v>
      </c>
      <c r="D19" s="116" t="s">
        <v>83</v>
      </c>
      <c r="E19" s="114" t="s">
        <v>84</v>
      </c>
      <c r="F19" s="116" t="s">
        <v>169</v>
      </c>
      <c r="G19" s="114" t="s">
        <v>168</v>
      </c>
      <c r="H19" s="22">
        <v>19500</v>
      </c>
      <c r="I19" s="22">
        <v>19500</v>
      </c>
      <c r="J19" s="22">
        <v>4875</v>
      </c>
      <c r="K19" s="22"/>
      <c r="L19" s="22">
        <v>14625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22" t="s">
        <v>46</v>
      </c>
      <c r="B20" s="115" t="s">
        <v>170</v>
      </c>
      <c r="C20" s="114" t="s">
        <v>171</v>
      </c>
      <c r="D20" s="116" t="s">
        <v>83</v>
      </c>
      <c r="E20" s="114" t="s">
        <v>84</v>
      </c>
      <c r="F20" s="116" t="s">
        <v>172</v>
      </c>
      <c r="G20" s="114" t="s">
        <v>173</v>
      </c>
      <c r="H20" s="22">
        <v>200000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200000</v>
      </c>
      <c r="S20" s="22"/>
      <c r="T20" s="22"/>
      <c r="U20" s="22"/>
      <c r="V20" s="22"/>
      <c r="W20" s="22">
        <v>200000</v>
      </c>
    </row>
    <row r="21" ht="31.4" customHeight="1" spans="1:23">
      <c r="A21" s="122" t="s">
        <v>46</v>
      </c>
      <c r="B21" s="115" t="s">
        <v>174</v>
      </c>
      <c r="C21" s="114" t="s">
        <v>120</v>
      </c>
      <c r="D21" s="116" t="s">
        <v>83</v>
      </c>
      <c r="E21" s="114" t="s">
        <v>84</v>
      </c>
      <c r="F21" s="116" t="s">
        <v>175</v>
      </c>
      <c r="G21" s="114" t="s">
        <v>120</v>
      </c>
      <c r="H21" s="22">
        <v>50000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50000</v>
      </c>
      <c r="S21" s="22"/>
      <c r="T21" s="22"/>
      <c r="U21" s="22"/>
      <c r="V21" s="22"/>
      <c r="W21" s="22">
        <v>50000</v>
      </c>
    </row>
    <row r="22" ht="31.4" customHeight="1" spans="1:23">
      <c r="A22" s="122" t="s">
        <v>46</v>
      </c>
      <c r="B22" s="115" t="s">
        <v>176</v>
      </c>
      <c r="C22" s="114" t="s">
        <v>177</v>
      </c>
      <c r="D22" s="116" t="s">
        <v>83</v>
      </c>
      <c r="E22" s="114" t="s">
        <v>84</v>
      </c>
      <c r="F22" s="116" t="s">
        <v>178</v>
      </c>
      <c r="G22" s="114" t="s">
        <v>177</v>
      </c>
      <c r="H22" s="22">
        <v>544200</v>
      </c>
      <c r="I22" s="22">
        <v>100000</v>
      </c>
      <c r="J22" s="22">
        <v>25000</v>
      </c>
      <c r="K22" s="22"/>
      <c r="L22" s="22">
        <v>75000</v>
      </c>
      <c r="M22" s="22"/>
      <c r="N22" s="22"/>
      <c r="O22" s="22"/>
      <c r="P22" s="22"/>
      <c r="Q22" s="22"/>
      <c r="R22" s="22">
        <v>444200</v>
      </c>
      <c r="S22" s="22"/>
      <c r="T22" s="22"/>
      <c r="U22" s="22"/>
      <c r="V22" s="22"/>
      <c r="W22" s="22">
        <v>444200</v>
      </c>
    </row>
    <row r="23" ht="31.4" customHeight="1" spans="1:23">
      <c r="A23" s="122" t="s">
        <v>46</v>
      </c>
      <c r="B23" s="115" t="s">
        <v>179</v>
      </c>
      <c r="C23" s="114" t="s">
        <v>180</v>
      </c>
      <c r="D23" s="116" t="s">
        <v>64</v>
      </c>
      <c r="E23" s="114" t="s">
        <v>65</v>
      </c>
      <c r="F23" s="116" t="s">
        <v>181</v>
      </c>
      <c r="G23" s="114" t="s">
        <v>182</v>
      </c>
      <c r="H23" s="22">
        <v>79470</v>
      </c>
      <c r="I23" s="22">
        <v>79470</v>
      </c>
      <c r="J23" s="22">
        <v>19867.5</v>
      </c>
      <c r="K23" s="22"/>
      <c r="L23" s="22">
        <v>59602.5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22" t="s">
        <v>46</v>
      </c>
      <c r="B24" s="115" t="s">
        <v>179</v>
      </c>
      <c r="C24" s="114" t="s">
        <v>180</v>
      </c>
      <c r="D24" s="116" t="s">
        <v>83</v>
      </c>
      <c r="E24" s="114" t="s">
        <v>84</v>
      </c>
      <c r="F24" s="116" t="s">
        <v>183</v>
      </c>
      <c r="G24" s="114" t="s">
        <v>184</v>
      </c>
      <c r="H24" s="22">
        <v>133100</v>
      </c>
      <c r="I24" s="22">
        <v>95100</v>
      </c>
      <c r="J24" s="22"/>
      <c r="K24" s="22"/>
      <c r="L24" s="22">
        <v>95100</v>
      </c>
      <c r="M24" s="22"/>
      <c r="N24" s="22"/>
      <c r="O24" s="22"/>
      <c r="P24" s="22"/>
      <c r="Q24" s="22"/>
      <c r="R24" s="22">
        <v>38000</v>
      </c>
      <c r="S24" s="22"/>
      <c r="T24" s="22"/>
      <c r="U24" s="22"/>
      <c r="V24" s="22"/>
      <c r="W24" s="22">
        <v>38000</v>
      </c>
    </row>
    <row r="25" ht="31.4" customHeight="1" spans="1:23">
      <c r="A25" s="122" t="s">
        <v>46</v>
      </c>
      <c r="B25" s="115" t="s">
        <v>179</v>
      </c>
      <c r="C25" s="114" t="s">
        <v>180</v>
      </c>
      <c r="D25" s="116" t="s">
        <v>83</v>
      </c>
      <c r="E25" s="114" t="s">
        <v>84</v>
      </c>
      <c r="F25" s="116" t="s">
        <v>185</v>
      </c>
      <c r="G25" s="114" t="s">
        <v>186</v>
      </c>
      <c r="H25" s="22">
        <v>12500</v>
      </c>
      <c r="I25" s="22">
        <v>5000</v>
      </c>
      <c r="J25" s="22">
        <v>1250</v>
      </c>
      <c r="K25" s="22"/>
      <c r="L25" s="22">
        <v>3750</v>
      </c>
      <c r="M25" s="22"/>
      <c r="N25" s="22"/>
      <c r="O25" s="22"/>
      <c r="P25" s="22"/>
      <c r="Q25" s="22"/>
      <c r="R25" s="22">
        <v>7500</v>
      </c>
      <c r="S25" s="22"/>
      <c r="T25" s="22"/>
      <c r="U25" s="22"/>
      <c r="V25" s="22"/>
      <c r="W25" s="22">
        <v>7500</v>
      </c>
    </row>
    <row r="26" ht="31.4" customHeight="1" spans="1:23">
      <c r="A26" s="122" t="s">
        <v>46</v>
      </c>
      <c r="B26" s="115" t="s">
        <v>179</v>
      </c>
      <c r="C26" s="114" t="s">
        <v>180</v>
      </c>
      <c r="D26" s="116" t="s">
        <v>83</v>
      </c>
      <c r="E26" s="114" t="s">
        <v>84</v>
      </c>
      <c r="F26" s="116" t="s">
        <v>187</v>
      </c>
      <c r="G26" s="114" t="s">
        <v>188</v>
      </c>
      <c r="H26" s="22">
        <v>28800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28800</v>
      </c>
      <c r="S26" s="22"/>
      <c r="T26" s="22"/>
      <c r="U26" s="22"/>
      <c r="V26" s="22"/>
      <c r="W26" s="22">
        <v>28800</v>
      </c>
    </row>
    <row r="27" ht="31.4" customHeight="1" spans="1:23">
      <c r="A27" s="122" t="s">
        <v>46</v>
      </c>
      <c r="B27" s="115" t="s">
        <v>179</v>
      </c>
      <c r="C27" s="114" t="s">
        <v>180</v>
      </c>
      <c r="D27" s="116" t="s">
        <v>83</v>
      </c>
      <c r="E27" s="114" t="s">
        <v>84</v>
      </c>
      <c r="F27" s="116" t="s">
        <v>189</v>
      </c>
      <c r="G27" s="114" t="s">
        <v>190</v>
      </c>
      <c r="H27" s="22">
        <v>20200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20200</v>
      </c>
      <c r="S27" s="22"/>
      <c r="T27" s="22"/>
      <c r="U27" s="22"/>
      <c r="V27" s="22"/>
      <c r="W27" s="22">
        <v>20200</v>
      </c>
    </row>
    <row r="28" ht="31.4" customHeight="1" spans="1:23">
      <c r="A28" s="122" t="s">
        <v>46</v>
      </c>
      <c r="B28" s="115" t="s">
        <v>179</v>
      </c>
      <c r="C28" s="114" t="s">
        <v>180</v>
      </c>
      <c r="D28" s="116" t="s">
        <v>83</v>
      </c>
      <c r="E28" s="114" t="s">
        <v>84</v>
      </c>
      <c r="F28" s="116" t="s">
        <v>191</v>
      </c>
      <c r="G28" s="114" t="s">
        <v>192</v>
      </c>
      <c r="H28" s="22">
        <v>607400</v>
      </c>
      <c r="I28" s="22">
        <v>474400</v>
      </c>
      <c r="J28" s="22">
        <v>118600</v>
      </c>
      <c r="K28" s="22"/>
      <c r="L28" s="22">
        <v>355800</v>
      </c>
      <c r="M28" s="22"/>
      <c r="N28" s="22"/>
      <c r="O28" s="22"/>
      <c r="P28" s="22"/>
      <c r="Q28" s="22"/>
      <c r="R28" s="22">
        <v>133000</v>
      </c>
      <c r="S28" s="22"/>
      <c r="T28" s="22"/>
      <c r="U28" s="22"/>
      <c r="V28" s="22"/>
      <c r="W28" s="22">
        <v>133000</v>
      </c>
    </row>
    <row r="29" ht="31.4" customHeight="1" spans="1:23">
      <c r="A29" s="122" t="s">
        <v>46</v>
      </c>
      <c r="B29" s="115" t="s">
        <v>179</v>
      </c>
      <c r="C29" s="114" t="s">
        <v>180</v>
      </c>
      <c r="D29" s="116" t="s">
        <v>83</v>
      </c>
      <c r="E29" s="114" t="s">
        <v>84</v>
      </c>
      <c r="F29" s="116" t="s">
        <v>193</v>
      </c>
      <c r="G29" s="114" t="s">
        <v>194</v>
      </c>
      <c r="H29" s="22">
        <v>2000</v>
      </c>
      <c r="I29" s="22">
        <v>2000</v>
      </c>
      <c r="J29" s="22">
        <v>500</v>
      </c>
      <c r="K29" s="22"/>
      <c r="L29" s="22">
        <v>1500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22" t="s">
        <v>46</v>
      </c>
      <c r="B30" s="115" t="s">
        <v>179</v>
      </c>
      <c r="C30" s="114" t="s">
        <v>180</v>
      </c>
      <c r="D30" s="116" t="s">
        <v>83</v>
      </c>
      <c r="E30" s="114" t="s">
        <v>84</v>
      </c>
      <c r="F30" s="116" t="s">
        <v>195</v>
      </c>
      <c r="G30" s="114" t="s">
        <v>196</v>
      </c>
      <c r="H30" s="22">
        <v>115000</v>
      </c>
      <c r="I30" s="22">
        <v>85000</v>
      </c>
      <c r="J30" s="22">
        <v>21250</v>
      </c>
      <c r="K30" s="22"/>
      <c r="L30" s="22">
        <v>63750</v>
      </c>
      <c r="M30" s="22"/>
      <c r="N30" s="22"/>
      <c r="O30" s="22"/>
      <c r="P30" s="22"/>
      <c r="Q30" s="22"/>
      <c r="R30" s="22">
        <v>30000</v>
      </c>
      <c r="S30" s="22"/>
      <c r="T30" s="22"/>
      <c r="U30" s="22"/>
      <c r="V30" s="22"/>
      <c r="W30" s="22">
        <v>30000</v>
      </c>
    </row>
    <row r="31" ht="31.4" customHeight="1" spans="1:23">
      <c r="A31" s="122" t="s">
        <v>46</v>
      </c>
      <c r="B31" s="115" t="s">
        <v>179</v>
      </c>
      <c r="C31" s="114" t="s">
        <v>180</v>
      </c>
      <c r="D31" s="116" t="s">
        <v>83</v>
      </c>
      <c r="E31" s="114" t="s">
        <v>84</v>
      </c>
      <c r="F31" s="116" t="s">
        <v>197</v>
      </c>
      <c r="G31" s="114" t="s">
        <v>198</v>
      </c>
      <c r="H31" s="22">
        <v>242100</v>
      </c>
      <c r="I31" s="22">
        <v>170000</v>
      </c>
      <c r="J31" s="22">
        <v>42500</v>
      </c>
      <c r="K31" s="22"/>
      <c r="L31" s="22">
        <v>127500</v>
      </c>
      <c r="M31" s="22"/>
      <c r="N31" s="22"/>
      <c r="O31" s="22"/>
      <c r="P31" s="22"/>
      <c r="Q31" s="22"/>
      <c r="R31" s="22">
        <v>72100</v>
      </c>
      <c r="S31" s="22"/>
      <c r="T31" s="22"/>
      <c r="U31" s="22"/>
      <c r="V31" s="22"/>
      <c r="W31" s="22">
        <v>72100</v>
      </c>
    </row>
    <row r="32" ht="31.4" customHeight="1" spans="1:23">
      <c r="A32" s="122" t="s">
        <v>46</v>
      </c>
      <c r="B32" s="115" t="s">
        <v>179</v>
      </c>
      <c r="C32" s="114" t="s">
        <v>180</v>
      </c>
      <c r="D32" s="116" t="s">
        <v>83</v>
      </c>
      <c r="E32" s="114" t="s">
        <v>84</v>
      </c>
      <c r="F32" s="116" t="s">
        <v>199</v>
      </c>
      <c r="G32" s="114" t="s">
        <v>200</v>
      </c>
      <c r="H32" s="22">
        <v>142000</v>
      </c>
      <c r="I32" s="22">
        <v>60000</v>
      </c>
      <c r="J32" s="22">
        <v>15000</v>
      </c>
      <c r="K32" s="22"/>
      <c r="L32" s="22">
        <v>45000</v>
      </c>
      <c r="M32" s="22"/>
      <c r="N32" s="22"/>
      <c r="O32" s="22"/>
      <c r="P32" s="22"/>
      <c r="Q32" s="22"/>
      <c r="R32" s="22">
        <v>82000</v>
      </c>
      <c r="S32" s="22"/>
      <c r="T32" s="22"/>
      <c r="U32" s="22"/>
      <c r="V32" s="22"/>
      <c r="W32" s="22">
        <v>82000</v>
      </c>
    </row>
    <row r="33" ht="31.4" customHeight="1" spans="1:23">
      <c r="A33" s="122" t="s">
        <v>46</v>
      </c>
      <c r="B33" s="115" t="s">
        <v>179</v>
      </c>
      <c r="C33" s="114" t="s">
        <v>180</v>
      </c>
      <c r="D33" s="116" t="s">
        <v>83</v>
      </c>
      <c r="E33" s="114" t="s">
        <v>84</v>
      </c>
      <c r="F33" s="116" t="s">
        <v>201</v>
      </c>
      <c r="G33" s="114" t="s">
        <v>202</v>
      </c>
      <c r="H33" s="22">
        <v>760000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760000</v>
      </c>
      <c r="S33" s="22"/>
      <c r="T33" s="22"/>
      <c r="U33" s="22"/>
      <c r="V33" s="22"/>
      <c r="W33" s="22">
        <v>760000</v>
      </c>
    </row>
    <row r="34" ht="31.4" customHeight="1" spans="1:23">
      <c r="A34" s="122" t="s">
        <v>46</v>
      </c>
      <c r="B34" s="115" t="s">
        <v>179</v>
      </c>
      <c r="C34" s="114" t="s">
        <v>180</v>
      </c>
      <c r="D34" s="116" t="s">
        <v>83</v>
      </c>
      <c r="E34" s="114" t="s">
        <v>84</v>
      </c>
      <c r="F34" s="116" t="s">
        <v>203</v>
      </c>
      <c r="G34" s="114" t="s">
        <v>204</v>
      </c>
      <c r="H34" s="22">
        <v>141600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141600</v>
      </c>
      <c r="S34" s="22"/>
      <c r="T34" s="22"/>
      <c r="U34" s="22"/>
      <c r="V34" s="22"/>
      <c r="W34" s="22">
        <v>141600</v>
      </c>
    </row>
    <row r="35" ht="31.4" customHeight="1" spans="1:23">
      <c r="A35" s="122" t="s">
        <v>46</v>
      </c>
      <c r="B35" s="115" t="s">
        <v>179</v>
      </c>
      <c r="C35" s="114" t="s">
        <v>180</v>
      </c>
      <c r="D35" s="116" t="s">
        <v>83</v>
      </c>
      <c r="E35" s="114" t="s">
        <v>84</v>
      </c>
      <c r="F35" s="116" t="s">
        <v>205</v>
      </c>
      <c r="G35" s="114" t="s">
        <v>206</v>
      </c>
      <c r="H35" s="22">
        <v>49400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49400</v>
      </c>
      <c r="S35" s="22"/>
      <c r="T35" s="22"/>
      <c r="U35" s="22"/>
      <c r="V35" s="22"/>
      <c r="W35" s="22">
        <v>49400</v>
      </c>
    </row>
    <row r="36" ht="31.4" customHeight="1" spans="1:23">
      <c r="A36" s="122" t="s">
        <v>46</v>
      </c>
      <c r="B36" s="115" t="s">
        <v>179</v>
      </c>
      <c r="C36" s="114" t="s">
        <v>180</v>
      </c>
      <c r="D36" s="116" t="s">
        <v>83</v>
      </c>
      <c r="E36" s="114" t="s">
        <v>84</v>
      </c>
      <c r="F36" s="116" t="s">
        <v>181</v>
      </c>
      <c r="G36" s="114" t="s">
        <v>182</v>
      </c>
      <c r="H36" s="22">
        <v>67707960</v>
      </c>
      <c r="I36" s="22">
        <v>503060</v>
      </c>
      <c r="J36" s="22">
        <v>125765</v>
      </c>
      <c r="K36" s="22"/>
      <c r="L36" s="22">
        <v>377295</v>
      </c>
      <c r="M36" s="22"/>
      <c r="N36" s="22"/>
      <c r="O36" s="22"/>
      <c r="P36" s="22"/>
      <c r="Q36" s="22"/>
      <c r="R36" s="22">
        <v>67204900</v>
      </c>
      <c r="S36" s="22"/>
      <c r="T36" s="22"/>
      <c r="U36" s="22"/>
      <c r="V36" s="22">
        <v>45991900</v>
      </c>
      <c r="W36" s="22">
        <v>21213000</v>
      </c>
    </row>
    <row r="37" ht="31.4" customHeight="1" spans="1:23">
      <c r="A37" s="122" t="s">
        <v>46</v>
      </c>
      <c r="B37" s="115" t="s">
        <v>179</v>
      </c>
      <c r="C37" s="114" t="s">
        <v>180</v>
      </c>
      <c r="D37" s="116" t="s">
        <v>83</v>
      </c>
      <c r="E37" s="114" t="s">
        <v>84</v>
      </c>
      <c r="F37" s="116" t="s">
        <v>207</v>
      </c>
      <c r="G37" s="114" t="s">
        <v>208</v>
      </c>
      <c r="H37" s="22">
        <v>274500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274500</v>
      </c>
      <c r="S37" s="22"/>
      <c r="T37" s="22"/>
      <c r="U37" s="22"/>
      <c r="V37" s="22"/>
      <c r="W37" s="22">
        <v>274500</v>
      </c>
    </row>
    <row r="38" ht="18.75" customHeight="1" spans="1:23">
      <c r="A38" s="31" t="s">
        <v>91</v>
      </c>
      <c r="B38" s="32"/>
      <c r="C38" s="32"/>
      <c r="D38" s="118"/>
      <c r="E38" s="32"/>
      <c r="F38" s="118"/>
      <c r="G38" s="33"/>
      <c r="H38" s="22">
        <v>92909890.4</v>
      </c>
      <c r="I38" s="22">
        <v>12946190.4</v>
      </c>
      <c r="J38" s="22">
        <v>3212772.6</v>
      </c>
      <c r="K38" s="22"/>
      <c r="L38" s="22">
        <v>9733417.8</v>
      </c>
      <c r="M38" s="22"/>
      <c r="N38" s="22"/>
      <c r="O38" s="22"/>
      <c r="P38" s="22"/>
      <c r="Q38" s="22"/>
      <c r="R38" s="22">
        <v>79963700</v>
      </c>
      <c r="S38" s="22"/>
      <c r="T38" s="22"/>
      <c r="U38" s="22"/>
      <c r="V38" s="22">
        <v>51858000</v>
      </c>
      <c r="W38" s="22">
        <v>28105700</v>
      </c>
    </row>
  </sheetData>
  <mergeCells count="30">
    <mergeCell ref="A2:W2"/>
    <mergeCell ref="A3:G3"/>
    <mergeCell ref="H4:W4"/>
    <mergeCell ref="I5:M5"/>
    <mergeCell ref="N5:P5"/>
    <mergeCell ref="R5:W5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1388888888889" right="0.751388888888889" top="0.747916666666667" bottom="1" header="0.5" footer="0.5"/>
  <pageSetup paperSize="9" scale="51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0"/>
  <sheetViews>
    <sheetView showZeros="0" view="pageBreakPreview" zoomScaleNormal="100" topLeftCell="C1" workbookViewId="0">
      <selection activeCell="T20" sqref="T20"/>
    </sheetView>
  </sheetViews>
  <sheetFormatPr defaultColWidth="9.14166666666667" defaultRowHeight="14.25" customHeight="1"/>
  <cols>
    <col min="1" max="1" width="10.2166666666667" customWidth="1"/>
    <col min="2" max="2" width="11.8833333333333" customWidth="1"/>
    <col min="3" max="3" width="16.9" customWidth="1"/>
    <col min="4" max="4" width="16.375" customWidth="1"/>
    <col min="5" max="5" width="9.25" style="107" customWidth="1"/>
    <col min="6" max="6" width="17.375" customWidth="1"/>
    <col min="7" max="7" width="8.875" style="107" customWidth="1"/>
    <col min="8" max="8" width="16.125" customWidth="1"/>
    <col min="9" max="9" width="11.625" customWidth="1"/>
    <col min="10" max="11" width="8.125" customWidth="1"/>
    <col min="12" max="16" width="6.75" customWidth="1"/>
    <col min="17" max="17" width="6.25" customWidth="1"/>
    <col min="18" max="18" width="10.25" customWidth="1"/>
    <col min="19" max="19" width="6.5" customWidth="1"/>
    <col min="20" max="22" width="7.375" customWidth="1"/>
    <col min="23" max="23" width="10.125" customWidth="1"/>
  </cols>
  <sheetData>
    <row r="1" ht="13.5" customHeight="1" spans="1:23">
      <c r="E1" s="108"/>
      <c r="F1" s="1"/>
      <c r="G1" s="108"/>
      <c r="H1" s="1"/>
      <c r="U1" s="109"/>
      <c r="W1" s="55" t="s">
        <v>209</v>
      </c>
    </row>
    <row r="2" ht="27.75" customHeight="1" spans="1:23">
      <c r="A2" s="27" t="s">
        <v>210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">
        <v>2</v>
      </c>
      <c r="B3" s="110" t="str">
        <f t="shared" ref="A3:B3" si="0">"单位名称："&amp;"云南省有色地质局"</f>
        <v>单位名称：云南省有色地质局</v>
      </c>
      <c r="C3" s="110"/>
      <c r="D3" s="110"/>
      <c r="E3" s="111"/>
      <c r="F3" s="110"/>
      <c r="G3" s="111"/>
      <c r="H3" s="110"/>
      <c r="I3" s="110"/>
      <c r="J3" s="6"/>
      <c r="K3" s="6"/>
      <c r="L3" s="6"/>
      <c r="M3" s="6"/>
      <c r="N3" s="6"/>
      <c r="O3" s="6"/>
      <c r="P3" s="6"/>
      <c r="Q3" s="6"/>
      <c r="U3" s="109"/>
      <c r="W3" s="103" t="s">
        <v>116</v>
      </c>
    </row>
    <row r="4" ht="21.75" customHeight="1" spans="1:23">
      <c r="A4" s="8" t="s">
        <v>211</v>
      </c>
      <c r="B4" s="8" t="s">
        <v>127</v>
      </c>
      <c r="C4" s="8" t="s">
        <v>128</v>
      </c>
      <c r="D4" s="8" t="s">
        <v>212</v>
      </c>
      <c r="E4" s="9" t="s">
        <v>129</v>
      </c>
      <c r="F4" s="9" t="s">
        <v>130</v>
      </c>
      <c r="G4" s="9" t="s">
        <v>131</v>
      </c>
      <c r="H4" s="9" t="s">
        <v>132</v>
      </c>
      <c r="I4" s="62" t="s">
        <v>31</v>
      </c>
      <c r="J4" s="62" t="s">
        <v>213</v>
      </c>
      <c r="K4" s="62"/>
      <c r="L4" s="62"/>
      <c r="M4" s="62"/>
      <c r="N4" s="112" t="s">
        <v>134</v>
      </c>
      <c r="O4" s="112"/>
      <c r="P4" s="112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34</v>
      </c>
      <c r="K5" s="47"/>
      <c r="L5" s="47" t="s">
        <v>35</v>
      </c>
      <c r="M5" s="47" t="s">
        <v>36</v>
      </c>
      <c r="N5" s="113" t="s">
        <v>34</v>
      </c>
      <c r="O5" s="113" t="s">
        <v>35</v>
      </c>
      <c r="P5" s="113" t="s">
        <v>36</v>
      </c>
      <c r="Q5" s="14"/>
      <c r="R5" s="9" t="s">
        <v>33</v>
      </c>
      <c r="S5" s="9" t="s">
        <v>44</v>
      </c>
      <c r="T5" s="9" t="s">
        <v>140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33</v>
      </c>
      <c r="K6" s="47" t="s">
        <v>214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4"/>
      <c r="B8" s="115"/>
      <c r="C8" s="114" t="s">
        <v>215</v>
      </c>
      <c r="D8" s="114"/>
      <c r="E8" s="116"/>
      <c r="F8" s="114"/>
      <c r="G8" s="116"/>
      <c r="H8" s="114"/>
      <c r="I8" s="117">
        <v>159500</v>
      </c>
      <c r="J8" s="117"/>
      <c r="K8" s="117"/>
      <c r="L8" s="117"/>
      <c r="M8" s="117"/>
      <c r="N8" s="117"/>
      <c r="O8" s="117"/>
      <c r="P8" s="117"/>
      <c r="Q8" s="117"/>
      <c r="R8" s="117">
        <v>159500</v>
      </c>
      <c r="S8" s="117"/>
      <c r="T8" s="117"/>
      <c r="U8" s="88"/>
      <c r="V8" s="117"/>
      <c r="W8" s="117">
        <v>159500</v>
      </c>
    </row>
    <row r="9" ht="32.9" customHeight="1" spans="1:23">
      <c r="A9" s="114" t="s">
        <v>216</v>
      </c>
      <c r="B9" s="115" t="s">
        <v>217</v>
      </c>
      <c r="C9" s="114" t="s">
        <v>215</v>
      </c>
      <c r="D9" s="114" t="s">
        <v>46</v>
      </c>
      <c r="E9" s="116" t="s">
        <v>83</v>
      </c>
      <c r="F9" s="114" t="s">
        <v>84</v>
      </c>
      <c r="G9" s="116" t="s">
        <v>218</v>
      </c>
      <c r="H9" s="114" t="s">
        <v>219</v>
      </c>
      <c r="I9" s="117">
        <v>159500</v>
      </c>
      <c r="J9" s="117"/>
      <c r="K9" s="117"/>
      <c r="L9" s="117"/>
      <c r="M9" s="117"/>
      <c r="N9" s="117"/>
      <c r="O9" s="117"/>
      <c r="P9" s="117"/>
      <c r="Q9" s="117"/>
      <c r="R9" s="117">
        <v>159500</v>
      </c>
      <c r="S9" s="117"/>
      <c r="T9" s="117"/>
      <c r="U9" s="88"/>
      <c r="V9" s="117"/>
      <c r="W9" s="117">
        <v>159500</v>
      </c>
    </row>
    <row r="10" ht="18.75" customHeight="1" spans="1:23">
      <c r="A10" s="31" t="s">
        <v>91</v>
      </c>
      <c r="B10" s="32"/>
      <c r="C10" s="32"/>
      <c r="D10" s="32"/>
      <c r="E10" s="118"/>
      <c r="F10" s="32"/>
      <c r="G10" s="118"/>
      <c r="H10" s="33"/>
      <c r="I10" s="117">
        <v>159500</v>
      </c>
      <c r="J10" s="117"/>
      <c r="K10" s="117"/>
      <c r="L10" s="117"/>
      <c r="M10" s="117"/>
      <c r="N10" s="117"/>
      <c r="O10" s="117"/>
      <c r="P10" s="117"/>
      <c r="Q10" s="117"/>
      <c r="R10" s="117">
        <v>159500</v>
      </c>
      <c r="S10" s="117"/>
      <c r="T10" s="117"/>
      <c r="U10" s="88"/>
      <c r="V10" s="117"/>
      <c r="W10" s="117">
        <v>159500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5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9"/>
  <sheetViews>
    <sheetView showZeros="0" view="pageBreakPreview" zoomScaleNormal="100" workbookViewId="0">
      <selection activeCell="J8" sqref="J8"/>
    </sheetView>
  </sheetViews>
  <sheetFormatPr defaultColWidth="9.14166666666667" defaultRowHeight="12" customHeight="1"/>
  <cols>
    <col min="1" max="1" width="22.375" customWidth="1"/>
    <col min="2" max="2" width="22.75" customWidth="1"/>
    <col min="3" max="4" width="16.125" customWidth="1"/>
    <col min="5" max="5" width="20.125" customWidth="1"/>
    <col min="6" max="6" width="10.25" customWidth="1"/>
    <col min="7" max="7" width="10.3166666666667" customWidth="1"/>
    <col min="8" max="8" width="9.31666666666667" customWidth="1"/>
    <col min="9" max="9" width="13.425" customWidth="1"/>
    <col min="10" max="10" width="37.25" customWidth="1"/>
  </cols>
  <sheetData>
    <row r="1" customHeight="1" spans="1:10">
      <c r="J1" s="44" t="s">
        <v>220</v>
      </c>
    </row>
    <row r="2" ht="28.5" customHeight="1" spans="1:10">
      <c r="A2" s="45" t="s">
        <v>221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">
        <v>2</v>
      </c>
    </row>
    <row r="4" ht="14.25" customHeight="1" spans="1:10">
      <c r="A4" s="47" t="s">
        <v>222</v>
      </c>
      <c r="B4" s="47" t="s">
        <v>223</v>
      </c>
      <c r="C4" s="47" t="s">
        <v>224</v>
      </c>
      <c r="D4" s="47" t="s">
        <v>225</v>
      </c>
      <c r="E4" s="47" t="s">
        <v>226</v>
      </c>
      <c r="F4" s="48" t="s">
        <v>227</v>
      </c>
      <c r="G4" s="47" t="s">
        <v>228</v>
      </c>
      <c r="H4" s="48" t="s">
        <v>229</v>
      </c>
      <c r="I4" s="48" t="s">
        <v>230</v>
      </c>
      <c r="J4" s="47" t="s">
        <v>231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46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215</v>
      </c>
      <c r="B7" s="53" t="s">
        <v>232</v>
      </c>
      <c r="C7" s="53" t="s">
        <v>233</v>
      </c>
      <c r="D7" s="53" t="s">
        <v>234</v>
      </c>
      <c r="E7" s="49" t="s">
        <v>235</v>
      </c>
      <c r="F7" s="53" t="s">
        <v>236</v>
      </c>
      <c r="G7" s="49" t="s">
        <v>237</v>
      </c>
      <c r="H7" s="53" t="s">
        <v>238</v>
      </c>
      <c r="I7" s="53" t="s">
        <v>239</v>
      </c>
      <c r="J7" s="54" t="s">
        <v>240</v>
      </c>
    </row>
    <row r="8" ht="47.3" customHeight="1" spans="1:10">
      <c r="A8" s="106" t="s">
        <v>215</v>
      </c>
      <c r="B8" s="53" t="s">
        <v>232</v>
      </c>
      <c r="C8" s="53" t="s">
        <v>241</v>
      </c>
      <c r="D8" s="53" t="s">
        <v>242</v>
      </c>
      <c r="E8" s="49" t="s">
        <v>243</v>
      </c>
      <c r="F8" s="53" t="s">
        <v>236</v>
      </c>
      <c r="G8" s="49" t="s">
        <v>237</v>
      </c>
      <c r="H8" s="53" t="s">
        <v>244</v>
      </c>
      <c r="I8" s="53" t="s">
        <v>239</v>
      </c>
      <c r="J8" s="54" t="s">
        <v>245</v>
      </c>
    </row>
    <row r="9" ht="47.3" customHeight="1" spans="1:10">
      <c r="A9" s="106" t="s">
        <v>215</v>
      </c>
      <c r="B9" s="53" t="s">
        <v>232</v>
      </c>
      <c r="C9" s="53" t="s">
        <v>246</v>
      </c>
      <c r="D9" s="53" t="s">
        <v>247</v>
      </c>
      <c r="E9" s="49" t="s">
        <v>248</v>
      </c>
      <c r="F9" s="53" t="s">
        <v>236</v>
      </c>
      <c r="G9" s="49" t="s">
        <v>249</v>
      </c>
      <c r="H9" s="53" t="s">
        <v>250</v>
      </c>
      <c r="I9" s="53" t="s">
        <v>239</v>
      </c>
      <c r="J9" s="54" t="s">
        <v>251</v>
      </c>
    </row>
  </sheetData>
  <mergeCells count="4">
    <mergeCell ref="A2:J2"/>
    <mergeCell ref="A3:H3"/>
    <mergeCell ref="A7:A9"/>
    <mergeCell ref="B7:B9"/>
  </mergeCells>
  <pageMargins left="0.75" right="0.75" top="1" bottom="1" header="0.5" footer="0.5"/>
  <pageSetup paperSize="9" scale="73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view="pageBreakPreview" zoomScaleNormal="100" workbookViewId="0">
      <selection activeCell="D17" sqref="D17"/>
    </sheetView>
  </sheetViews>
  <sheetFormatPr defaultColWidth="20.625" defaultRowHeight="14.25" customHeight="1" outlineLevelCol="5"/>
  <cols>
    <col min="1" max="1" width="30.6916666666667" customWidth="1"/>
    <col min="2" max="16384" width="20.625" customWidth="1"/>
  </cols>
  <sheetData>
    <row r="1" ht="15.75" customHeight="1" spans="1:6">
      <c r="F1" s="55" t="s">
        <v>252</v>
      </c>
    </row>
    <row r="2" ht="28.5" customHeight="1" spans="1:6">
      <c r="A2" s="27" t="s">
        <v>253</v>
      </c>
      <c r="B2" s="27"/>
      <c r="C2" s="27"/>
      <c r="D2" s="27"/>
      <c r="E2" s="27"/>
      <c r="F2" s="27"/>
    </row>
    <row r="3" ht="15" customHeight="1" spans="1:6">
      <c r="A3" s="101" t="s">
        <v>2</v>
      </c>
      <c r="B3" s="102"/>
      <c r="C3" s="102"/>
      <c r="D3" s="58"/>
      <c r="E3" s="58"/>
      <c r="F3" s="103" t="s">
        <v>3</v>
      </c>
    </row>
    <row r="4" ht="18.75" customHeight="1" spans="1:6">
      <c r="A4" s="9" t="s">
        <v>126</v>
      </c>
      <c r="B4" s="9" t="s">
        <v>49</v>
      </c>
      <c r="C4" s="9" t="s">
        <v>50</v>
      </c>
      <c r="D4" s="15" t="s">
        <v>254</v>
      </c>
      <c r="E4" s="62"/>
      <c r="F4" s="62"/>
    </row>
    <row r="5" ht="30" customHeight="1" spans="1:6">
      <c r="A5" s="18"/>
      <c r="B5" s="18"/>
      <c r="C5" s="18"/>
      <c r="D5" s="15" t="s">
        <v>31</v>
      </c>
      <c r="E5" s="62" t="s">
        <v>58</v>
      </c>
      <c r="F5" s="62" t="s">
        <v>59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91</v>
      </c>
      <c r="B8" s="105"/>
      <c r="C8" s="105" t="s">
        <v>91</v>
      </c>
      <c r="D8" s="22"/>
      <c r="E8" s="22"/>
      <c r="F8" s="22"/>
    </row>
    <row r="9" ht="39" customHeight="1" spans="1:6">
      <c r="A9" s="26" t="s">
        <v>255</v>
      </c>
      <c r="B9" s="26"/>
      <c r="C9" s="26"/>
      <c r="D9" s="26"/>
      <c r="E9" s="26"/>
      <c r="F9" s="26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629861111111111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3"/>
  <sheetViews>
    <sheetView showZeros="0" view="pageBreakPreview" zoomScaleNormal="100" workbookViewId="0">
      <selection activeCell="T8" sqref="T8"/>
    </sheetView>
  </sheetViews>
  <sheetFormatPr defaultColWidth="9.14166666666667" defaultRowHeight="14.25" customHeight="1"/>
  <cols>
    <col min="1" max="1" width="21.625" customWidth="1"/>
    <col min="2" max="2" width="21.7083333333333" customWidth="1"/>
    <col min="3" max="3" width="32.25" customWidth="1"/>
    <col min="4" max="4" width="7.70833333333333" customWidth="1"/>
    <col min="5" max="5" width="6.375" customWidth="1"/>
    <col min="6" max="7" width="10.625" customWidth="1"/>
    <col min="8" max="8" width="9.125" customWidth="1"/>
    <col min="9" max="11" width="7.625" customWidth="1"/>
    <col min="12" max="12" width="9.375" customWidth="1"/>
    <col min="13" max="13" width="6.875" customWidth="1"/>
    <col min="14" max="14" width="7.375" customWidth="1"/>
    <col min="15" max="16" width="6.875" customWidth="1"/>
    <col min="17" max="17" width="10.425" customWidth="1"/>
  </cols>
  <sheetData>
    <row r="1" ht="13.5" customHeight="1" spans="1:17">
      <c r="O1" s="44"/>
      <c r="P1" s="44"/>
      <c r="Q1" s="92" t="s">
        <v>256</v>
      </c>
    </row>
    <row r="2" ht="27.75" customHeight="1" spans="1:17">
      <c r="A2" s="56" t="s">
        <v>257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">
        <v>2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116</v>
      </c>
    </row>
    <row r="4" ht="15.75" customHeight="1" spans="1:17">
      <c r="A4" s="9" t="s">
        <v>258</v>
      </c>
      <c r="B4" s="72" t="s">
        <v>259</v>
      </c>
      <c r="C4" s="72" t="s">
        <v>260</v>
      </c>
      <c r="D4" s="72" t="s">
        <v>261</v>
      </c>
      <c r="E4" s="72" t="s">
        <v>262</v>
      </c>
      <c r="F4" s="72" t="s">
        <v>263</v>
      </c>
      <c r="G4" s="73" t="s">
        <v>133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31</v>
      </c>
      <c r="H5" s="77" t="s">
        <v>34</v>
      </c>
      <c r="I5" s="77" t="s">
        <v>264</v>
      </c>
      <c r="J5" s="77" t="s">
        <v>265</v>
      </c>
      <c r="K5" s="78" t="s">
        <v>266</v>
      </c>
      <c r="L5" s="79" t="s">
        <v>267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33</v>
      </c>
      <c r="I6" s="82"/>
      <c r="J6" s="82"/>
      <c r="K6" s="83"/>
      <c r="L6" s="82" t="s">
        <v>33</v>
      </c>
      <c r="M6" s="82" t="s">
        <v>44</v>
      </c>
      <c r="N6" s="82" t="s">
        <v>140</v>
      </c>
      <c r="O6" s="84" t="s">
        <v>40</v>
      </c>
      <c r="P6" s="83" t="s">
        <v>41</v>
      </c>
      <c r="Q6" s="82" t="s">
        <v>42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46</v>
      </c>
      <c r="B8" s="86"/>
      <c r="C8" s="86"/>
      <c r="D8" s="86"/>
      <c r="E8" s="97"/>
      <c r="F8" s="22">
        <v>296400</v>
      </c>
      <c r="G8" s="22">
        <v>496400</v>
      </c>
      <c r="H8" s="22">
        <v>10000</v>
      </c>
      <c r="I8" s="22"/>
      <c r="J8" s="22"/>
      <c r="K8" s="22"/>
      <c r="L8" s="22">
        <v>486400</v>
      </c>
      <c r="M8" s="22"/>
      <c r="N8" s="22"/>
      <c r="O8" s="22"/>
      <c r="P8" s="22"/>
      <c r="Q8" s="22">
        <v>486400</v>
      </c>
    </row>
    <row r="9" ht="21" customHeight="1" spans="1:17">
      <c r="A9" s="98" t="s">
        <v>171</v>
      </c>
      <c r="B9" s="86" t="s">
        <v>268</v>
      </c>
      <c r="C9" s="86" t="s">
        <v>269</v>
      </c>
      <c r="D9" s="99" t="s">
        <v>270</v>
      </c>
      <c r="E9" s="100">
        <v>1</v>
      </c>
      <c r="F9" s="22"/>
      <c r="G9" s="22">
        <v>90000</v>
      </c>
      <c r="H9" s="22"/>
      <c r="I9" s="22"/>
      <c r="J9" s="22"/>
      <c r="K9" s="22"/>
      <c r="L9" s="22">
        <v>90000</v>
      </c>
      <c r="M9" s="22"/>
      <c r="N9" s="22"/>
      <c r="O9" s="22"/>
      <c r="P9" s="22"/>
      <c r="Q9" s="22">
        <v>90000</v>
      </c>
    </row>
    <row r="10" ht="32" customHeight="1" spans="1:17">
      <c r="A10" s="98" t="s">
        <v>171</v>
      </c>
      <c r="B10" s="86" t="s">
        <v>271</v>
      </c>
      <c r="C10" s="86" t="s">
        <v>272</v>
      </c>
      <c r="D10" s="99" t="s">
        <v>270</v>
      </c>
      <c r="E10" s="100">
        <v>1</v>
      </c>
      <c r="F10" s="22"/>
      <c r="G10" s="22">
        <v>80000</v>
      </c>
      <c r="H10" s="22"/>
      <c r="I10" s="22"/>
      <c r="J10" s="22"/>
      <c r="K10" s="22"/>
      <c r="L10" s="22">
        <v>80000</v>
      </c>
      <c r="M10" s="22"/>
      <c r="N10" s="22"/>
      <c r="O10" s="22"/>
      <c r="P10" s="22"/>
      <c r="Q10" s="22">
        <v>80000</v>
      </c>
    </row>
    <row r="11" ht="21" customHeight="1" spans="1:17">
      <c r="A11" s="98" t="s">
        <v>171</v>
      </c>
      <c r="B11" s="86" t="s">
        <v>273</v>
      </c>
      <c r="C11" s="86" t="s">
        <v>274</v>
      </c>
      <c r="D11" s="99" t="s">
        <v>270</v>
      </c>
      <c r="E11" s="100">
        <v>1</v>
      </c>
      <c r="F11" s="22"/>
      <c r="G11" s="22">
        <v>30000</v>
      </c>
      <c r="H11" s="22"/>
      <c r="I11" s="22"/>
      <c r="J11" s="22"/>
      <c r="K11" s="22"/>
      <c r="L11" s="22">
        <v>30000</v>
      </c>
      <c r="M11" s="22"/>
      <c r="N11" s="22"/>
      <c r="O11" s="22"/>
      <c r="P11" s="22"/>
      <c r="Q11" s="22">
        <v>30000</v>
      </c>
    </row>
    <row r="12" ht="21" customHeight="1" spans="1:17">
      <c r="A12" s="98" t="s">
        <v>180</v>
      </c>
      <c r="B12" s="86" t="s">
        <v>275</v>
      </c>
      <c r="C12" s="86" t="s">
        <v>276</v>
      </c>
      <c r="D12" s="99" t="s">
        <v>277</v>
      </c>
      <c r="E12" s="100">
        <v>4</v>
      </c>
      <c r="F12" s="22">
        <v>6000</v>
      </c>
      <c r="G12" s="22">
        <v>6000</v>
      </c>
      <c r="H12" s="22"/>
      <c r="I12" s="22"/>
      <c r="J12" s="22"/>
      <c r="K12" s="22"/>
      <c r="L12" s="22">
        <v>6000</v>
      </c>
      <c r="M12" s="22"/>
      <c r="N12" s="22"/>
      <c r="O12" s="22"/>
      <c r="P12" s="22"/>
      <c r="Q12" s="22">
        <v>6000</v>
      </c>
    </row>
    <row r="13" ht="21" customHeight="1" spans="1:17">
      <c r="A13" s="98" t="s">
        <v>180</v>
      </c>
      <c r="B13" s="86" t="s">
        <v>278</v>
      </c>
      <c r="C13" s="86" t="s">
        <v>279</v>
      </c>
      <c r="D13" s="99" t="s">
        <v>280</v>
      </c>
      <c r="E13" s="100">
        <v>3</v>
      </c>
      <c r="F13" s="22">
        <v>4500</v>
      </c>
      <c r="G13" s="22">
        <v>4500</v>
      </c>
      <c r="H13" s="22"/>
      <c r="I13" s="22"/>
      <c r="J13" s="22"/>
      <c r="K13" s="22"/>
      <c r="L13" s="22">
        <v>4500</v>
      </c>
      <c r="M13" s="22"/>
      <c r="N13" s="22"/>
      <c r="O13" s="22"/>
      <c r="P13" s="22"/>
      <c r="Q13" s="22">
        <v>4500</v>
      </c>
    </row>
    <row r="14" ht="21" customHeight="1" spans="1:17">
      <c r="A14" s="98" t="s">
        <v>180</v>
      </c>
      <c r="B14" s="86" t="s">
        <v>281</v>
      </c>
      <c r="C14" s="86" t="s">
        <v>282</v>
      </c>
      <c r="D14" s="99" t="s">
        <v>277</v>
      </c>
      <c r="E14" s="100">
        <v>6</v>
      </c>
      <c r="F14" s="22">
        <v>54000</v>
      </c>
      <c r="G14" s="22">
        <v>54000</v>
      </c>
      <c r="H14" s="22"/>
      <c r="I14" s="22"/>
      <c r="J14" s="22"/>
      <c r="K14" s="22"/>
      <c r="L14" s="22">
        <v>54000</v>
      </c>
      <c r="M14" s="22"/>
      <c r="N14" s="22"/>
      <c r="O14" s="22"/>
      <c r="P14" s="22"/>
      <c r="Q14" s="22">
        <v>54000</v>
      </c>
    </row>
    <row r="15" ht="21" customHeight="1" spans="1:17">
      <c r="A15" s="98" t="s">
        <v>180</v>
      </c>
      <c r="B15" s="86" t="s">
        <v>283</v>
      </c>
      <c r="C15" s="86" t="s">
        <v>284</v>
      </c>
      <c r="D15" s="99" t="s">
        <v>285</v>
      </c>
      <c r="E15" s="100">
        <v>70</v>
      </c>
      <c r="F15" s="22">
        <v>11900</v>
      </c>
      <c r="G15" s="22">
        <v>11900</v>
      </c>
      <c r="H15" s="22"/>
      <c r="I15" s="22"/>
      <c r="J15" s="22"/>
      <c r="K15" s="22"/>
      <c r="L15" s="22">
        <v>11900</v>
      </c>
      <c r="M15" s="22"/>
      <c r="N15" s="22"/>
      <c r="O15" s="22"/>
      <c r="P15" s="22"/>
      <c r="Q15" s="22">
        <v>11900</v>
      </c>
    </row>
    <row r="16" ht="21" customHeight="1" spans="1:17">
      <c r="A16" s="98" t="s">
        <v>180</v>
      </c>
      <c r="B16" s="86" t="s">
        <v>286</v>
      </c>
      <c r="C16" s="86" t="s">
        <v>287</v>
      </c>
      <c r="D16" s="99" t="s">
        <v>288</v>
      </c>
      <c r="E16" s="100">
        <v>1</v>
      </c>
      <c r="F16" s="22">
        <v>40000</v>
      </c>
      <c r="G16" s="22">
        <v>40000</v>
      </c>
      <c r="H16" s="22"/>
      <c r="I16" s="22"/>
      <c r="J16" s="22"/>
      <c r="K16" s="22"/>
      <c r="L16" s="22">
        <v>40000</v>
      </c>
      <c r="M16" s="22"/>
      <c r="N16" s="22"/>
      <c r="O16" s="22"/>
      <c r="P16" s="22"/>
      <c r="Q16" s="22">
        <v>40000</v>
      </c>
    </row>
    <row r="17" ht="21" customHeight="1" spans="1:17">
      <c r="A17" s="98" t="s">
        <v>180</v>
      </c>
      <c r="B17" s="86" t="s">
        <v>289</v>
      </c>
      <c r="C17" s="86" t="s">
        <v>290</v>
      </c>
      <c r="D17" s="99" t="s">
        <v>277</v>
      </c>
      <c r="E17" s="100">
        <v>2</v>
      </c>
      <c r="F17" s="22">
        <v>14000</v>
      </c>
      <c r="G17" s="22">
        <v>14000</v>
      </c>
      <c r="H17" s="22"/>
      <c r="I17" s="22"/>
      <c r="J17" s="22"/>
      <c r="K17" s="22"/>
      <c r="L17" s="22">
        <v>14000</v>
      </c>
      <c r="M17" s="22"/>
      <c r="N17" s="22"/>
      <c r="O17" s="22"/>
      <c r="P17" s="22"/>
      <c r="Q17" s="22">
        <v>14000</v>
      </c>
    </row>
    <row r="18" ht="21" customHeight="1" spans="1:17">
      <c r="A18" s="98" t="s">
        <v>180</v>
      </c>
      <c r="B18" s="86" t="s">
        <v>291</v>
      </c>
      <c r="C18" s="86" t="s">
        <v>292</v>
      </c>
      <c r="D18" s="99" t="s">
        <v>288</v>
      </c>
      <c r="E18" s="100">
        <v>1</v>
      </c>
      <c r="F18" s="22">
        <v>10000</v>
      </c>
      <c r="G18" s="22">
        <v>10000</v>
      </c>
      <c r="H18" s="22">
        <v>10000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8" t="s">
        <v>180</v>
      </c>
      <c r="B19" s="86" t="s">
        <v>293</v>
      </c>
      <c r="C19" s="86" t="s">
        <v>294</v>
      </c>
      <c r="D19" s="99" t="s">
        <v>295</v>
      </c>
      <c r="E19" s="100">
        <v>1</v>
      </c>
      <c r="F19" s="22">
        <v>100000</v>
      </c>
      <c r="G19" s="22">
        <v>100000</v>
      </c>
      <c r="H19" s="22"/>
      <c r="I19" s="22"/>
      <c r="J19" s="22"/>
      <c r="K19" s="22"/>
      <c r="L19" s="22">
        <v>100000</v>
      </c>
      <c r="M19" s="22"/>
      <c r="N19" s="22"/>
      <c r="O19" s="22"/>
      <c r="P19" s="22"/>
      <c r="Q19" s="22">
        <v>100000</v>
      </c>
    </row>
    <row r="20" ht="21" customHeight="1" spans="1:17">
      <c r="A20" s="98" t="s">
        <v>180</v>
      </c>
      <c r="B20" s="86" t="s">
        <v>296</v>
      </c>
      <c r="C20" s="86" t="s">
        <v>297</v>
      </c>
      <c r="D20" s="99" t="s">
        <v>277</v>
      </c>
      <c r="E20" s="100">
        <v>6</v>
      </c>
      <c r="F20" s="22">
        <v>36000</v>
      </c>
      <c r="G20" s="22">
        <v>36000</v>
      </c>
      <c r="H20" s="22"/>
      <c r="I20" s="22"/>
      <c r="J20" s="22"/>
      <c r="K20" s="22"/>
      <c r="L20" s="22">
        <v>36000</v>
      </c>
      <c r="M20" s="22"/>
      <c r="N20" s="22"/>
      <c r="O20" s="22"/>
      <c r="P20" s="22"/>
      <c r="Q20" s="22">
        <v>36000</v>
      </c>
    </row>
    <row r="21" ht="21" customHeight="1" spans="1:17">
      <c r="A21" s="98" t="s">
        <v>180</v>
      </c>
      <c r="B21" s="86" t="s">
        <v>298</v>
      </c>
      <c r="C21" s="86" t="s">
        <v>299</v>
      </c>
      <c r="D21" s="99" t="s">
        <v>288</v>
      </c>
      <c r="E21" s="100">
        <v>5</v>
      </c>
      <c r="F21" s="22">
        <v>5000</v>
      </c>
      <c r="G21" s="22">
        <v>5000</v>
      </c>
      <c r="H21" s="22"/>
      <c r="I21" s="22"/>
      <c r="J21" s="22"/>
      <c r="K21" s="22"/>
      <c r="L21" s="22">
        <v>5000</v>
      </c>
      <c r="M21" s="22"/>
      <c r="N21" s="22"/>
      <c r="O21" s="22"/>
      <c r="P21" s="22"/>
      <c r="Q21" s="22">
        <v>5000</v>
      </c>
    </row>
    <row r="22" ht="21" customHeight="1" spans="1:17">
      <c r="A22" s="98" t="s">
        <v>180</v>
      </c>
      <c r="B22" s="86" t="s">
        <v>300</v>
      </c>
      <c r="C22" s="86" t="s">
        <v>301</v>
      </c>
      <c r="D22" s="99" t="s">
        <v>277</v>
      </c>
      <c r="E22" s="100">
        <v>1</v>
      </c>
      <c r="F22" s="22">
        <v>15000</v>
      </c>
      <c r="G22" s="22">
        <v>15000</v>
      </c>
      <c r="H22" s="22"/>
      <c r="I22" s="22"/>
      <c r="J22" s="22"/>
      <c r="K22" s="22"/>
      <c r="L22" s="22">
        <v>15000</v>
      </c>
      <c r="M22" s="22"/>
      <c r="N22" s="22"/>
      <c r="O22" s="22"/>
      <c r="P22" s="22"/>
      <c r="Q22" s="22">
        <v>15000</v>
      </c>
    </row>
    <row r="23" ht="21" customHeight="1" spans="1:17">
      <c r="A23" s="89" t="s">
        <v>91</v>
      </c>
      <c r="B23" s="90"/>
      <c r="C23" s="90"/>
      <c r="D23" s="90"/>
      <c r="E23" s="97"/>
      <c r="F23" s="22">
        <v>296400</v>
      </c>
      <c r="G23" s="22">
        <v>496400</v>
      </c>
      <c r="H23" s="22">
        <v>10000</v>
      </c>
      <c r="I23" s="22"/>
      <c r="J23" s="22"/>
      <c r="K23" s="22"/>
      <c r="L23" s="22">
        <v>486400</v>
      </c>
      <c r="M23" s="22"/>
      <c r="N23" s="22"/>
      <c r="O23" s="22"/>
      <c r="P23" s="22"/>
      <c r="Q23" s="22">
        <v>486400</v>
      </c>
    </row>
  </sheetData>
  <mergeCells count="16">
    <mergeCell ref="A2:Q2"/>
    <mergeCell ref="A3:F3"/>
    <mergeCell ref="G4:Q4"/>
    <mergeCell ref="L5:Q5"/>
    <mergeCell ref="A23:E2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550694444444444" right="0.75" top="1" bottom="1" header="0.5" footer="0.5"/>
  <pageSetup paperSize="9" scale="7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view="pageBreakPreview" zoomScaleNormal="100" workbookViewId="0">
      <selection activeCell="H21" sqref="H21"/>
    </sheetView>
  </sheetViews>
  <sheetFormatPr defaultColWidth="10.5" defaultRowHeight="14.25" customHeight="1"/>
  <cols>
    <col min="1" max="16384" width="10.5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302</v>
      </c>
    </row>
    <row r="2" ht="27.75" customHeight="1" spans="1:14">
      <c r="A2" s="56" t="s">
        <v>303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">
        <v>2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116</v>
      </c>
    </row>
    <row r="4" ht="15.75" customHeight="1" spans="1:14">
      <c r="A4" s="9" t="s">
        <v>258</v>
      </c>
      <c r="B4" s="72" t="s">
        <v>304</v>
      </c>
      <c r="C4" s="72" t="s">
        <v>305</v>
      </c>
      <c r="D4" s="73" t="s">
        <v>133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31</v>
      </c>
      <c r="E5" s="77" t="s">
        <v>34</v>
      </c>
      <c r="F5" s="77" t="s">
        <v>264</v>
      </c>
      <c r="G5" s="77" t="s">
        <v>265</v>
      </c>
      <c r="H5" s="78" t="s">
        <v>266</v>
      </c>
      <c r="I5" s="79" t="s">
        <v>267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33</v>
      </c>
      <c r="J6" s="82" t="s">
        <v>44</v>
      </c>
      <c r="K6" s="82" t="s">
        <v>140</v>
      </c>
      <c r="L6" s="84" t="s">
        <v>40</v>
      </c>
      <c r="M6" s="83" t="s">
        <v>41</v>
      </c>
      <c r="N6" s="82" t="s">
        <v>42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91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ht="36" customHeight="1" spans="1:14">
      <c r="A11" s="26" t="s">
        <v>306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9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view="pageBreakPreview" zoomScaleNormal="100" workbookViewId="0">
      <selection activeCell="J18" sqref="J18"/>
    </sheetView>
  </sheetViews>
  <sheetFormatPr defaultColWidth="6.875" defaultRowHeight="14.25" customHeight="1"/>
  <cols>
    <col min="1" max="1" width="8.875" customWidth="1"/>
    <col min="2" max="11" width="6.875" customWidth="1"/>
    <col min="12" max="12" width="5.375" customWidth="1"/>
    <col min="13" max="23" width="6.875" customWidth="1"/>
    <col min="24" max="24" width="9.25" customWidth="1"/>
    <col min="25" max="16384" width="6.875" customWidth="1"/>
  </cols>
  <sheetData>
    <row r="1" ht="13.5" customHeight="1" spans="1:24">
      <c r="D1" s="55"/>
      <c r="W1" s="44"/>
      <c r="X1" s="44" t="s">
        <v>307</v>
      </c>
    </row>
    <row r="2" ht="27.75" customHeight="1" spans="1:24">
      <c r="A2" s="56" t="s">
        <v>308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">
        <v>2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116</v>
      </c>
    </row>
    <row r="4" ht="19.5" customHeight="1" spans="1:24">
      <c r="A4" s="9" t="s">
        <v>309</v>
      </c>
      <c r="B4" s="10" t="s">
        <v>133</v>
      </c>
      <c r="C4" s="11"/>
      <c r="D4" s="11"/>
      <c r="E4" s="62" t="s">
        <v>310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7"/>
      <c r="B5" s="28" t="s">
        <v>31</v>
      </c>
      <c r="C5" s="9" t="s">
        <v>34</v>
      </c>
      <c r="D5" s="63" t="s">
        <v>311</v>
      </c>
      <c r="E5" s="62" t="s">
        <v>312</v>
      </c>
      <c r="F5" s="62" t="s">
        <v>313</v>
      </c>
      <c r="G5" s="62" t="s">
        <v>314</v>
      </c>
      <c r="H5" s="62" t="s">
        <v>315</v>
      </c>
      <c r="I5" s="62" t="s">
        <v>316</v>
      </c>
      <c r="J5" s="62" t="s">
        <v>317</v>
      </c>
      <c r="K5" s="62" t="s">
        <v>318</v>
      </c>
      <c r="L5" s="47" t="s">
        <v>319</v>
      </c>
      <c r="M5" s="62" t="s">
        <v>320</v>
      </c>
      <c r="N5" s="62" t="s">
        <v>321</v>
      </c>
      <c r="O5" s="62" t="s">
        <v>322</v>
      </c>
      <c r="P5" s="62" t="s">
        <v>323</v>
      </c>
      <c r="Q5" s="62" t="s">
        <v>324</v>
      </c>
      <c r="R5" s="62" t="s">
        <v>325</v>
      </c>
      <c r="S5" s="62" t="s">
        <v>326</v>
      </c>
      <c r="T5" s="62" t="s">
        <v>327</v>
      </c>
      <c r="U5" s="62" t="s">
        <v>328</v>
      </c>
      <c r="V5" s="62" t="s">
        <v>329</v>
      </c>
      <c r="W5" s="62" t="s">
        <v>330</v>
      </c>
      <c r="X5" s="47" t="s">
        <v>331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ht="42" customHeight="1" spans="1:24">
      <c r="A9" s="26" t="s">
        <v>332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</row>
  </sheetData>
  <mergeCells count="6">
    <mergeCell ref="A2:X2"/>
    <mergeCell ref="A3:I3"/>
    <mergeCell ref="B4:D4"/>
    <mergeCell ref="E4:X4"/>
    <mergeCell ref="A9:X9"/>
    <mergeCell ref="A4:A5"/>
  </mergeCells>
  <pageMargins left="0.75" right="0.75" top="1" bottom="1" header="0.5" footer="0.5"/>
  <pageSetup paperSize="9" scale="7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view="pageBreakPreview" zoomScaleNormal="100" workbookViewId="0">
      <selection activeCell="C23" sqref="C23"/>
    </sheetView>
  </sheetViews>
  <sheetFormatPr defaultColWidth="13.875" defaultRowHeight="12" customHeight="1" outlineLevelRow="7"/>
  <cols>
    <col min="1" max="16384" width="13.875" customWidth="1"/>
  </cols>
  <sheetData>
    <row r="1" customHeight="1" spans="1:10">
      <c r="J1" s="44" t="s">
        <v>333</v>
      </c>
    </row>
    <row r="2" ht="28.5" customHeight="1" spans="1:10">
      <c r="A2" s="45" t="s">
        <v>334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">
        <v>2</v>
      </c>
    </row>
    <row r="4" ht="44.25" customHeight="1" spans="1:10">
      <c r="A4" s="47" t="s">
        <v>222</v>
      </c>
      <c r="B4" s="47" t="s">
        <v>223</v>
      </c>
      <c r="C4" s="47" t="s">
        <v>224</v>
      </c>
      <c r="D4" s="47" t="s">
        <v>225</v>
      </c>
      <c r="E4" s="47" t="s">
        <v>226</v>
      </c>
      <c r="F4" s="48" t="s">
        <v>227</v>
      </c>
      <c r="G4" s="47" t="s">
        <v>228</v>
      </c>
      <c r="H4" s="48" t="s">
        <v>229</v>
      </c>
      <c r="I4" s="48" t="s">
        <v>230</v>
      </c>
      <c r="J4" s="47" t="s">
        <v>231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ht="46" customHeight="1" spans="1:10">
      <c r="A8" s="26" t="s">
        <v>335</v>
      </c>
      <c r="B8" s="26"/>
      <c r="C8" s="26"/>
      <c r="D8" s="26"/>
      <c r="E8" s="26"/>
      <c r="F8" s="26"/>
      <c r="G8" s="26"/>
      <c r="H8" s="26"/>
      <c r="I8" s="26"/>
      <c r="J8" s="26"/>
    </row>
  </sheetData>
  <mergeCells count="3">
    <mergeCell ref="A2:J2"/>
    <mergeCell ref="A3:H3"/>
    <mergeCell ref="A8:J8"/>
  </mergeCells>
  <pageMargins left="0.75" right="0.75" top="1" bottom="1" header="0.5" footer="0.5"/>
  <pageSetup paperSize="9" scale="9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6"/>
  <sheetViews>
    <sheetView showZeros="0" view="pageBreakPreview" zoomScaleNormal="100" workbookViewId="0">
      <selection activeCell="G25" sqref="G2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19.75" customWidth="1"/>
    <col min="5" max="5" width="14.45" customWidth="1"/>
    <col min="6" max="7" width="12.25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336</v>
      </c>
    </row>
    <row r="2" ht="30.65" customHeight="1" spans="1:8">
      <c r="A2" s="36" t="s">
        <v>337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">
        <v>2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126</v>
      </c>
      <c r="B4" s="37" t="s">
        <v>338</v>
      </c>
      <c r="C4" s="37" t="s">
        <v>339</v>
      </c>
      <c r="D4" s="37" t="s">
        <v>340</v>
      </c>
      <c r="E4" s="37" t="s">
        <v>341</v>
      </c>
      <c r="F4" s="37" t="s">
        <v>342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262</v>
      </c>
      <c r="G5" s="37" t="s">
        <v>343</v>
      </c>
      <c r="H5" s="37" t="s">
        <v>344</v>
      </c>
    </row>
    <row r="6" ht="18.75" customHeight="1" spans="1:8">
      <c r="A6" s="38" t="s">
        <v>108</v>
      </c>
      <c r="B6" s="38" t="s">
        <v>109</v>
      </c>
      <c r="C6" s="38" t="s">
        <v>110</v>
      </c>
      <c r="D6" s="38" t="s">
        <v>111</v>
      </c>
      <c r="E6" s="38" t="s">
        <v>112</v>
      </c>
      <c r="F6" s="38" t="s">
        <v>113</v>
      </c>
      <c r="G6" s="38" t="s">
        <v>345</v>
      </c>
      <c r="H6" s="38" t="s">
        <v>346</v>
      </c>
    </row>
    <row r="7" ht="29.9" customHeight="1" spans="1:8">
      <c r="A7" s="39" t="s">
        <v>46</v>
      </c>
      <c r="B7" s="39" t="s">
        <v>347</v>
      </c>
      <c r="C7" s="39" t="s">
        <v>297</v>
      </c>
      <c r="D7" s="39" t="s">
        <v>348</v>
      </c>
      <c r="E7" s="37" t="s">
        <v>295</v>
      </c>
      <c r="F7" s="40">
        <v>6</v>
      </c>
      <c r="G7" s="41">
        <v>6000</v>
      </c>
      <c r="H7" s="41">
        <v>36000</v>
      </c>
    </row>
    <row r="8" ht="29.9" customHeight="1" spans="1:8">
      <c r="A8" s="39" t="s">
        <v>46</v>
      </c>
      <c r="B8" s="39" t="s">
        <v>347</v>
      </c>
      <c r="C8" s="39" t="s">
        <v>282</v>
      </c>
      <c r="D8" s="39" t="s">
        <v>349</v>
      </c>
      <c r="E8" s="37" t="s">
        <v>277</v>
      </c>
      <c r="F8" s="40">
        <v>6</v>
      </c>
      <c r="G8" s="41">
        <v>9000</v>
      </c>
      <c r="H8" s="41">
        <v>54000</v>
      </c>
    </row>
    <row r="9" ht="29.9" customHeight="1" spans="1:8">
      <c r="A9" s="39" t="s">
        <v>46</v>
      </c>
      <c r="B9" s="39" t="s">
        <v>347</v>
      </c>
      <c r="C9" s="39" t="s">
        <v>276</v>
      </c>
      <c r="D9" s="39" t="s">
        <v>350</v>
      </c>
      <c r="E9" s="37" t="s">
        <v>277</v>
      </c>
      <c r="F9" s="40">
        <v>1</v>
      </c>
      <c r="G9" s="41">
        <v>1500</v>
      </c>
      <c r="H9" s="41">
        <v>1500</v>
      </c>
    </row>
    <row r="10" ht="29.9" customHeight="1" spans="1:8">
      <c r="A10" s="39" t="s">
        <v>46</v>
      </c>
      <c r="B10" s="39" t="s">
        <v>347</v>
      </c>
      <c r="C10" s="39" t="s">
        <v>301</v>
      </c>
      <c r="D10" s="39" t="s">
        <v>351</v>
      </c>
      <c r="E10" s="37" t="s">
        <v>277</v>
      </c>
      <c r="F10" s="40">
        <v>1</v>
      </c>
      <c r="G10" s="41">
        <v>15000</v>
      </c>
      <c r="H10" s="41">
        <v>15000</v>
      </c>
    </row>
    <row r="11" ht="29.9" customHeight="1" spans="1:8">
      <c r="A11" s="39" t="s">
        <v>46</v>
      </c>
      <c r="B11" s="39" t="s">
        <v>347</v>
      </c>
      <c r="C11" s="39" t="s">
        <v>290</v>
      </c>
      <c r="D11" s="39" t="s">
        <v>352</v>
      </c>
      <c r="E11" s="37" t="s">
        <v>277</v>
      </c>
      <c r="F11" s="40">
        <v>2</v>
      </c>
      <c r="G11" s="41">
        <v>7000</v>
      </c>
      <c r="H11" s="41">
        <v>14000</v>
      </c>
    </row>
    <row r="12" ht="29.9" customHeight="1" spans="1:8">
      <c r="A12" s="39" t="s">
        <v>46</v>
      </c>
      <c r="B12" s="39" t="s">
        <v>347</v>
      </c>
      <c r="C12" s="39" t="s">
        <v>353</v>
      </c>
      <c r="D12" s="39" t="s">
        <v>354</v>
      </c>
      <c r="E12" s="37" t="s">
        <v>295</v>
      </c>
      <c r="F12" s="40">
        <v>1</v>
      </c>
      <c r="G12" s="41">
        <v>100000</v>
      </c>
      <c r="H12" s="41">
        <v>100000</v>
      </c>
    </row>
    <row r="13" ht="29.9" customHeight="1" spans="1:8">
      <c r="A13" s="39" t="s">
        <v>46</v>
      </c>
      <c r="B13" s="39" t="s">
        <v>355</v>
      </c>
      <c r="C13" s="39" t="s">
        <v>299</v>
      </c>
      <c r="D13" s="39" t="s">
        <v>356</v>
      </c>
      <c r="E13" s="37" t="s">
        <v>288</v>
      </c>
      <c r="F13" s="40">
        <v>5</v>
      </c>
      <c r="G13" s="41">
        <v>1000</v>
      </c>
      <c r="H13" s="41">
        <v>5000</v>
      </c>
    </row>
    <row r="14" ht="29.9" customHeight="1" spans="1:8">
      <c r="A14" s="39" t="s">
        <v>46</v>
      </c>
      <c r="B14" s="39" t="s">
        <v>355</v>
      </c>
      <c r="C14" s="39" t="s">
        <v>287</v>
      </c>
      <c r="D14" s="39" t="s">
        <v>357</v>
      </c>
      <c r="E14" s="37" t="s">
        <v>288</v>
      </c>
      <c r="F14" s="40">
        <v>1</v>
      </c>
      <c r="G14" s="41">
        <v>40000</v>
      </c>
      <c r="H14" s="41">
        <v>40000</v>
      </c>
    </row>
    <row r="15" ht="20.15" customHeight="1" spans="1:8">
      <c r="A15" s="37" t="s">
        <v>31</v>
      </c>
      <c r="B15" s="37"/>
      <c r="C15" s="37"/>
      <c r="D15" s="37"/>
      <c r="E15" s="37"/>
      <c r="F15" s="40">
        <v>23</v>
      </c>
      <c r="G15" s="41"/>
      <c r="H15" s="41">
        <v>265500</v>
      </c>
    </row>
    <row r="16" ht="19.5" customHeight="1" spans="1:8">
      <c r="A16" s="39" t="s">
        <v>358</v>
      </c>
      <c r="B16" s="39"/>
      <c r="C16" s="39"/>
      <c r="D16" s="39"/>
      <c r="E16" s="39"/>
      <c r="F16" s="42"/>
      <c r="G16" s="43"/>
      <c r="H16" s="43"/>
    </row>
  </sheetData>
  <mergeCells count="9">
    <mergeCell ref="A2:H2"/>
    <mergeCell ref="F4:H4"/>
    <mergeCell ref="A15:E15"/>
    <mergeCell ref="A16:H16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7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view="pageBreakPreview" zoomScaleNormal="100" workbookViewId="0">
      <selection activeCell="A11" sqref="A11:K11"/>
    </sheetView>
  </sheetViews>
  <sheetFormatPr defaultColWidth="12" defaultRowHeight="14.25" customHeight="1"/>
  <cols>
    <col min="1" max="4" width="12" customWidth="1"/>
    <col min="5" max="5" width="13.5" customWidth="1"/>
    <col min="6" max="7" width="10.0916666666667" customWidth="1"/>
    <col min="8" max="8" width="12" customWidth="1"/>
    <col min="9" max="9" width="13.65" customWidth="1"/>
    <col min="10" max="16384" width="12" customWidth="1"/>
  </cols>
  <sheetData>
    <row r="1" ht="13.5" customHeight="1" spans="1:11">
      <c r="D1" s="1"/>
      <c r="E1" s="1"/>
      <c r="F1" s="1"/>
      <c r="G1" s="1"/>
      <c r="K1" s="2" t="s">
        <v>359</v>
      </c>
    </row>
    <row r="2" ht="27.75" customHeight="1" spans="1:11">
      <c r="A2" s="27" t="s">
        <v>360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">
        <v>2</v>
      </c>
      <c r="B3" s="5"/>
      <c r="C3" s="5"/>
      <c r="D3" s="5"/>
      <c r="E3" s="5"/>
      <c r="F3" s="5"/>
      <c r="G3" s="5"/>
      <c r="H3" s="6"/>
      <c r="I3" s="6"/>
      <c r="J3" s="6"/>
      <c r="K3" s="7" t="s">
        <v>116</v>
      </c>
    </row>
    <row r="4" ht="21.75" customHeight="1" spans="1:11">
      <c r="A4" s="8" t="s">
        <v>211</v>
      </c>
      <c r="B4" s="8" t="s">
        <v>128</v>
      </c>
      <c r="C4" s="8" t="s">
        <v>212</v>
      </c>
      <c r="D4" s="9" t="s">
        <v>129</v>
      </c>
      <c r="E4" s="9" t="s">
        <v>130</v>
      </c>
      <c r="F4" s="9" t="s">
        <v>131</v>
      </c>
      <c r="G4" s="9" t="s">
        <v>132</v>
      </c>
      <c r="H4" s="15" t="s">
        <v>31</v>
      </c>
      <c r="I4" s="10" t="s">
        <v>361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91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30" customHeight="1" spans="1:11">
      <c r="A11" s="26" t="s">
        <v>362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629861111111111" right="0.75" top="1" bottom="1" header="0.5" footer="0.5"/>
  <pageSetup paperSize="9" scale="9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view="pageBreakPreview" zoomScaleNormal="100" workbookViewId="0">
      <selection activeCell="E22" sqref="E22"/>
    </sheetView>
  </sheetViews>
  <sheetFormatPr defaultColWidth="18.25" defaultRowHeight="14.25" customHeight="1" outlineLevelCol="6"/>
  <cols>
    <col min="1" max="1" width="19.8833333333333" customWidth="1"/>
    <col min="2" max="16384" width="18.25" customWidth="1"/>
  </cols>
  <sheetData>
    <row r="1" ht="13.5" customHeight="1" spans="1:7">
      <c r="D1" s="1"/>
      <c r="G1" s="2" t="s">
        <v>363</v>
      </c>
    </row>
    <row r="2" ht="27.75" customHeight="1" spans="1:7">
      <c r="A2" s="3" t="s">
        <v>364</v>
      </c>
      <c r="B2" s="3"/>
      <c r="C2" s="3"/>
      <c r="D2" s="3"/>
      <c r="E2" s="3"/>
      <c r="F2" s="3"/>
      <c r="G2" s="3"/>
    </row>
    <row r="3" ht="13.5" customHeight="1" spans="1:7">
      <c r="A3" s="4" t="s">
        <v>2</v>
      </c>
      <c r="B3" s="5"/>
      <c r="C3" s="5"/>
      <c r="D3" s="5"/>
      <c r="E3" s="6"/>
      <c r="F3" s="6"/>
      <c r="G3" s="7" t="s">
        <v>116</v>
      </c>
    </row>
    <row r="4" ht="21.75" customHeight="1" spans="1:7">
      <c r="A4" s="8" t="s">
        <v>212</v>
      </c>
      <c r="B4" s="8" t="s">
        <v>211</v>
      </c>
      <c r="C4" s="8" t="s">
        <v>128</v>
      </c>
      <c r="D4" s="9" t="s">
        <v>365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366</v>
      </c>
      <c r="F5" s="9" t="s">
        <v>367</v>
      </c>
      <c r="G5" s="9" t="s">
        <v>368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369</v>
      </c>
      <c r="C10" s="24"/>
      <c r="D10" s="25"/>
      <c r="E10" s="22"/>
      <c r="F10" s="22"/>
      <c r="G10" s="22"/>
    </row>
    <row r="11" ht="30" customHeight="1" spans="1:7">
      <c r="A11" s="26" t="s">
        <v>370</v>
      </c>
      <c r="B11" s="26"/>
      <c r="C11" s="26"/>
      <c r="D11" s="26"/>
      <c r="E11" s="26"/>
      <c r="F11" s="26"/>
      <c r="G11" s="26"/>
    </row>
  </sheetData>
  <mergeCells count="12">
    <mergeCell ref="A2:G2"/>
    <mergeCell ref="A3:D3"/>
    <mergeCell ref="E4:G4"/>
    <mergeCell ref="A10:D10"/>
    <mergeCell ref="A11:G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2026-02-05T03:37:00Z</dcterms:created>
  <dcterms:modified xsi:type="dcterms:W3CDTF">2026-02-12T02:47:50Z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EDF961B7038A4B4285787C02E018D612_13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