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definedNames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<sst xmlns="http://schemas.openxmlformats.org/spreadsheetml/2006/main" count="957" uniqueCount="428">
  <si>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</si>
  <si>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</si>
  <si>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</si>
  <si>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</si>
  <si>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</si>
  <si>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</si>
  <si>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</si>
  <si>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</si>
  <si>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</si>
  <si>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</si>
  <si>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</si>
  <si>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</si>
  <si>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</si>
  <si>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</si>
  <si>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</si>
  <si>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</si>
  <si>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</si>
  <si>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</si>
  <si>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</si>
  <si>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</si>
  <si>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</si>
  <si>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</si>
  <si>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</si>
  <si>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</si>
  <si>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</si>
  <si>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</si>
  <si>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</si>
  <si>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</si>
  <si>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</si>
  <si>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</si>
  <si>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</si>
  <si>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</si>
  <si>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</si>
  <si>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</si>
  <si>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</si>
  <si>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</si>
  <si>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</si>
  <si>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</si>
  <si>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</si>
  <si>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</si>
  <si>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</si>
  <si>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</si>
  <si>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</si>
  <si>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</si>
  <si>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411010001</t>
  </si>
  <si>
    <t>云南省有色地质局三〇八队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</si>
  <si>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</si>
  <si>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</si>
  <si>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</si>
  <si>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</si>
  <si>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</si>
  <si>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</si>
  <si>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</si>
  <si>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</si>
  <si>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</si>
  <si>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</si>
  <si>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</si>
  <si>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</si>
  <si>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</si>
  <si>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</si>
  <si>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</si>
  <si>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</si>
  <si>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</si>
  <si>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</si>
  <si>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</si>
  <si>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</si>
  <si>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</si>
  <si>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</si>
  <si>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</si>
  <si>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</si>
  <si>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</si>
  <si>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</si>
  <si>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</si>
  <si>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</si>
  <si>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</si>
  <si>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</si>
  <si>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</si>
  <si>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</si>
  <si>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</si>
  <si>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</si>
  <si>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</si>
  <si>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</si>
  <si>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</si>
  <si>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</si>
  <si>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</si>
  <si>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</si>
  <si>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</si>
  <si>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</si>
  <si>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</si>
  <si>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</si>
  <si>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</si>
  <si>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</si>
  <si>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</si>
  <si>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</si>
  <si>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</si>
  <si>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</si>
  <si>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</si>
  <si>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</si>
  <si>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</si>
  <si>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</si>
  <si>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</si>
  <si>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</si>
  <si>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</si>
  <si>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</si>
  <si>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</si>
  <si>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</si>
  <si>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</si>
  <si>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</si>
  <si>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</si>
  <si>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</si>
  <si>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</si>
  <si>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</si>
  <si>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</si>
  <si>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</si>
  <si>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</si>
  <si>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</si>
  <si>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</si>
  <si>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</si>
  <si>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</si>
  <si>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</si>
  <si>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</si>
  <si>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</si>
  <si>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</si>
  <si>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</si>
  <si>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</si>
  <si>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</si>
  <si>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</si>
  <si>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</si>
  <si>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</si>
  <si>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</si>
  <si>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</si>
  <si>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</si>
  <si>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</si>
  <si>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</si>
  <si>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</si>
  <si>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</si>
  <si>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</si>
  <si>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</si>
  <si>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</si>
  <si>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</si>
  <si>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</si>
  <si>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</si>
  <si>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530000210000000044782</t>
  </si>
  <si>
    <t>事业人员支出工资</t>
  </si>
  <si>
    <t>30101</t>
  </si>
  <si>
    <t>基本工资</t>
  </si>
  <si>
    <t>30107</t>
  </si>
  <si>
    <t>绩效工资</t>
  </si>
  <si>
    <t>530000210000000044783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</si>
  <si>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</si>
  <si>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</si>
  <si>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</si>
  <si>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</si>
  <si>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</si>
  <si>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</si>
  <si>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</si>
  <si>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530000210000000044784</t>
  </si>
  <si>
    <t>社会保障缴费（职业年金单位缴费）</t>
  </si>
  <si>
    <t>30109</t>
  </si>
  <si>
    <t>职业年金缴费</t>
  </si>
  <si>
    <t>530000210000000046775</t>
  </si>
  <si>
    <t>30113</t>
  </si>
  <si>
    <t>530000210000000046776</t>
  </si>
  <si>
    <t>对个人和家庭的补助</t>
  </si>
  <si>
    <t>30305</t>
  </si>
  <si>
    <t>生活补助</t>
  </si>
  <si>
    <t>30399</t>
  </si>
  <si>
    <t>其他对个人和家庭的补助</t>
  </si>
  <si>
    <t>530000210000000046777</t>
  </si>
  <si>
    <t>其他工资福利支出</t>
  </si>
  <si>
    <t>30199</t>
  </si>
  <si>
    <t>530000210000000046779</t>
  </si>
  <si>
    <t>公车购置及运维费</t>
  </si>
  <si>
    <t>30231</t>
  </si>
  <si>
    <t>公务用车运行维护费</t>
  </si>
  <si>
    <t>530000210000000046781</t>
  </si>
  <si>
    <t>30217</t>
  </si>
  <si>
    <t>530000210000000046783</t>
  </si>
  <si>
    <t>工会经费</t>
  </si>
  <si>
    <t>30228</t>
  </si>
  <si>
    <t>530000210000000046784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</si>
  <si>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</si>
  <si>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</si>
  <si>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</si>
  <si>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</si>
  <si>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</si>
  <si>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</si>
  <si>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</si>
  <si>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</si>
  <si>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</si>
  <si>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</si>
  <si>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</si>
  <si>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</si>
  <si>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</si>
  <si>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</si>
  <si>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</si>
  <si>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</si>
  <si>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</si>
  <si>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</si>
  <si>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</si>
  <si>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</si>
  <si>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</si>
  <si>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</si>
  <si>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</si>
  <si>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</si>
  <si>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</si>
  <si>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</si>
  <si>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</si>
  <si>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30218</t>
  </si>
  <si>
    <t>专用材料费</t>
  </si>
  <si>
    <t>30225</t>
  </si>
  <si>
    <t>专用燃料费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</si>
  <si>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</si>
  <si>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</si>
  <si>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</si>
  <si>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</si>
  <si>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</si>
  <si>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</si>
  <si>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</si>
  <si>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</si>
  <si>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</si>
  <si>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</si>
  <si>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</si>
  <si>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</si>
  <si>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31007</t>
  </si>
  <si>
    <t>信息网络及软件购置更新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</si>
  <si>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</si>
  <si>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</si>
  <si>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</si>
  <si>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</si>
  <si>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</si>
  <si>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</si>
  <si>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因公出国（境）经费</t>
  </si>
  <si>
    <t>530000251100003346793</t>
  </si>
  <si>
    <t>30212</t>
  </si>
  <si>
    <t>因公出国（境）费用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</si>
  <si>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</si>
  <si>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</si>
  <si>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</si>
  <si>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</si>
  <si>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</si>
  <si>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</si>
  <si>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</si>
  <si>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</si>
  <si>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</si>
  <si>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</si>
  <si>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</si>
  <si>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</si>
  <si>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顺利完成商务洽谈、业务工作开展和对所属单位境外项目的综合检查。</t>
  </si>
  <si>
    <t>产出指标</t>
  </si>
  <si>
    <t>数量指标</t>
  </si>
  <si>
    <t>开展检查（核查）次数</t>
  </si>
  <si>
    <t>&gt;=</t>
  </si>
  <si>
    <t>人次</t>
  </si>
  <si>
    <t>定量指标</t>
  </si>
  <si>
    <t>反映检查核查的次数情况。</t>
  </si>
  <si>
    <t xml:space="preserve">  顺利完成商务洽谈、业务工作开展和对所属单位境外项目的综合检查</t>
  </si>
  <si>
    <t>效益指标</t>
  </si>
  <si>
    <t>社会效益</t>
  </si>
  <si>
    <t>促成成果数</t>
  </si>
  <si>
    <t>个</t>
  </si>
  <si>
    <t>反映出访团组出访促进成果达成的数量情况，如提出建设性意见、建议的数量等。</t>
  </si>
  <si>
    <t>满意度指标</t>
  </si>
  <si>
    <t>服务对象满意度</t>
  </si>
  <si>
    <t>满意度</t>
  </si>
  <si>
    <t>90</t>
  </si>
  <si>
    <t>%</t>
  </si>
  <si>
    <t>反映服务对象对检查核查工作的整体满意情况。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</si>
  <si>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</si>
  <si>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</si>
  <si>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</si>
  <si>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</si>
  <si>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</si>
  <si>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</si>
  <si>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</si>
  <si>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</si>
  <si>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</si>
  <si>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</si>
  <si>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</si>
  <si>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</si>
  <si>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</si>
  <si>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</si>
  <si>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</si>
  <si>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</si>
  <si>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</si>
  <si>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</si>
  <si>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年</t>
  </si>
  <si>
    <t>车辆维修和保养服务</t>
  </si>
  <si>
    <t>C23120301 车辆维修和保养服务</t>
  </si>
  <si>
    <t>机动车保险服务</t>
  </si>
  <si>
    <t>C1804010201 机动车保险服务</t>
  </si>
  <si>
    <t>打印机</t>
  </si>
  <si>
    <t>A02021004 A4彩色打印机</t>
  </si>
  <si>
    <t>台</t>
  </si>
  <si>
    <t>便携式计算机</t>
  </si>
  <si>
    <t>A02010108 便携式计算机</t>
  </si>
  <si>
    <t>茶几</t>
  </si>
  <si>
    <t>A05010204 茶几</t>
  </si>
  <si>
    <t>茶水柜</t>
  </si>
  <si>
    <t>A05010505 茶水柜</t>
  </si>
  <si>
    <t>复印机</t>
  </si>
  <si>
    <t>A02020100 复印机</t>
  </si>
  <si>
    <t>复印纸A3</t>
  </si>
  <si>
    <t>A05040101 复印纸</t>
  </si>
  <si>
    <t>箱</t>
  </si>
  <si>
    <t>复印纸A4</t>
  </si>
  <si>
    <t>信息安全软件</t>
  </si>
  <si>
    <t>A08060399 其他计算机软件</t>
  </si>
  <si>
    <t>套</t>
  </si>
  <si>
    <t>台式计算机</t>
  </si>
  <si>
    <t>A02010105 台式计算机</t>
  </si>
  <si>
    <t>C21040001 物业管理服务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</si>
  <si>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</si>
  <si>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</si>
  <si>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</si>
  <si>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</si>
  <si>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</si>
  <si>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</si>
  <si>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</si>
  <si>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</si>
  <si>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</si>
  <si>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</si>
  <si>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</si>
  <si>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</si>
  <si>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</si>
  <si>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</si>
  <si>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</si>
  <si>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</si>
  <si>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</si>
  <si>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</si>
  <si>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</si>
  <si>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</si>
  <si>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</si>
  <si>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</si>
  <si>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</si>
  <si>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</si>
  <si>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</si>
  <si>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</si>
  <si>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</si>
  <si>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</si>
  <si>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</si>
  <si>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</si>
  <si>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</si>
  <si>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</si>
  <si>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</si>
  <si>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</si>
  <si>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</si>
  <si>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</si>
  <si>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</si>
  <si>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</si>
  <si>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</si>
  <si>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</si>
  <si>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</si>
  <si>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</si>
  <si>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</si>
  <si>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</si>
  <si>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</si>
  <si>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房屋和构筑物</t>
  </si>
  <si>
    <t>A01020300 塔</t>
  </si>
  <si>
    <t>钻塔 SG18</t>
  </si>
  <si>
    <t>设备</t>
  </si>
  <si>
    <t>A02010102 大型计算机</t>
  </si>
  <si>
    <t>高性能台式计算机（三维建模平台）</t>
  </si>
  <si>
    <t>A4彩色打印机</t>
  </si>
  <si>
    <t>A02021117 触摸屏</t>
  </si>
  <si>
    <t>司钻房触摸控制屏</t>
  </si>
  <si>
    <t>A02050899 其他液压机械</t>
  </si>
  <si>
    <t>液压动力钳 SQ114/8</t>
  </si>
  <si>
    <t>副</t>
  </si>
  <si>
    <t>A02051219 绞车和绞盘</t>
  </si>
  <si>
    <t>绳索绞车 3000M</t>
  </si>
  <si>
    <t>A02051904 往复泵</t>
  </si>
  <si>
    <t>交流变频泥浆泵 BW300/12B/TD</t>
  </si>
  <si>
    <t>A02052104 螺杆式压缩机</t>
  </si>
  <si>
    <t>永磁变频螺杆式空压机</t>
  </si>
  <si>
    <t>A02053201 粉碎机</t>
  </si>
  <si>
    <t>150圆盘粉碎机</t>
  </si>
  <si>
    <t>250圆盘粉碎机</t>
  </si>
  <si>
    <t>A02060101 发电机</t>
  </si>
  <si>
    <t>柴油发电机组 150KW</t>
  </si>
  <si>
    <t>A02070999 其他地面航空无线电导航设备</t>
  </si>
  <si>
    <t>手持激光雷达扫描仪</t>
  </si>
  <si>
    <t>A02100404 光学式分析仪器</t>
  </si>
  <si>
    <t>可见分光光度计</t>
  </si>
  <si>
    <t>A02100405 射线式分析仪器</t>
  </si>
  <si>
    <t>手持式XRF光谱分析仪</t>
  </si>
  <si>
    <t>A02100419 样品前处理及制备仪器</t>
  </si>
  <si>
    <t>光谱样品混匀仪</t>
  </si>
  <si>
    <t>A02100601 分析天平及专用天平</t>
  </si>
  <si>
    <t>电子天平</t>
  </si>
  <si>
    <t>A02101100 地质勘探、钻采及人工地震仪器</t>
  </si>
  <si>
    <t>全姿态数字罗盘测斜仪</t>
  </si>
  <si>
    <t>无线光纤寻北陀螺测斜仪 XBY-2GW</t>
  </si>
  <si>
    <t>A02101300 安全仪器</t>
  </si>
  <si>
    <t>多参数气体检测仪</t>
  </si>
  <si>
    <t>A02101800 水文仪器设备</t>
  </si>
  <si>
    <t>地下水洗井采样系统</t>
  </si>
  <si>
    <t>踪荧光测定仪</t>
  </si>
  <si>
    <t>A02101900 测绘仪器</t>
  </si>
  <si>
    <t>GNSS接收机</t>
  </si>
  <si>
    <t>A02130100 钻探机</t>
  </si>
  <si>
    <t>岩心主机 XY-6DB</t>
  </si>
  <si>
    <t>A02131000 探矿、采矿、选矿和造块设备零部件</t>
  </si>
  <si>
    <t>司钻房绞车控制手柄</t>
  </si>
  <si>
    <t>A02139900 其他探矿、采矿、选矿和造块设备</t>
  </si>
  <si>
    <t>刻槽取样机</t>
  </si>
  <si>
    <t>A02430900 无人机</t>
  </si>
  <si>
    <t>单北斗无人机</t>
  </si>
  <si>
    <t>架</t>
  </si>
  <si>
    <t>无人机</t>
  </si>
  <si>
    <t>家具和用品</t>
  </si>
  <si>
    <t>大茶几</t>
  </si>
  <si>
    <t>件</t>
  </si>
  <si>
    <t>小茶几</t>
  </si>
  <si>
    <t>无形资产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</si>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</sst>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2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sz val="11"/>
      <name val="宋体"/>
      <charset val="1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8" applyNumberFormat="0" applyAlignment="0" applyProtection="0">
      <alignment vertical="center"/>
    </xf>
    <xf numFmtId="0" fontId="32" fillId="4" borderId="19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5" borderId="20" applyNumberFormat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49" fontId="8" fillId="0" borderId="7">
      <alignment horizontal="left" vertical="center" wrapText="1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0" fontId="8" fillId="0" borderId="7">
      <alignment horizontal="right" vertical="center"/>
    </xf>
    <xf numFmtId="180" fontId="8" fillId="0" borderId="7">
      <alignment horizontal="right" vertical="center"/>
    </xf>
    <xf numFmtId="0" fontId="8" fillId="0" borderId="0">
      <alignment vertical="top"/>
      <protection locked="0"/>
    </xf>
  </cellStyleXfs>
  <cellXfs count="179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8" fillId="0" borderId="0" xfId="50" applyBorder="1">
      <alignment horizontal="left" vertical="center" wrapText="1"/>
    </xf>
    <xf numFmtId="49" fontId="8" fillId="0" borderId="0" xfId="50" applyBorder="1" applyAlignment="1">
      <alignment horizontal="right" vertical="center" wrapText="1"/>
    </xf>
    <xf numFmtId="49" fontId="9" fillId="0" borderId="0" xfId="50" applyFont="1" applyBorder="1" applyAlignment="1">
      <alignment horizontal="center" vertical="center" wrapText="1"/>
    </xf>
    <xf numFmtId="49" fontId="10" fillId="0" borderId="7" xfId="50" applyFont="1" applyAlignment="1">
      <alignment horizontal="center" vertical="center" wrapText="1"/>
    </xf>
    <xf numFmtId="49" fontId="11" fillId="0" borderId="7" xfId="50" applyAlignment="1">
      <alignment horizontal="center" vertical="center" wrapText="1"/>
    </xf>
    <xf numFmtId="49" fontId="10" fillId="0" borderId="7" xfId="50" applyFont="1">
      <alignment horizontal="left" vertical="center" wrapText="1"/>
    </xf>
    <xf numFmtId="180" fontId="8" fillId="0" borderId="7" xfId="56">
      <alignment horizontal="right" vertical="center"/>
    </xf>
    <xf numFmtId="176" fontId="8" fillId="0" borderId="7" xfId="51">
      <alignment horizontal="right" vertical="center"/>
    </xf>
    <xf numFmtId="180" fontId="8" fillId="0" borderId="7" xfId="0" applyNumberFormat="1" applyFont="1" applyBorder="1" applyAlignment="1">
      <alignment horizontal="left" vertical="center"/>
    </xf>
    <xf numFmtId="176" fontId="8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2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 indent="1"/>
    </xf>
    <xf numFmtId="0" fontId="13" fillId="0" borderId="7" xfId="0" applyFont="1" applyBorder="1" applyAlignment="1" applyProtection="1">
      <alignment horizontal="justify" vertical="center" wrapText="1"/>
      <protection locked="0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right" vertical="center"/>
    </xf>
    <xf numFmtId="0" fontId="18" fillId="0" borderId="0" xfId="57" applyFont="1" applyFill="1" applyAlignment="1" applyProtection="1">
      <alignment horizontal="lef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vertical="center"/>
    </xf>
    <xf numFmtId="4" fontId="21" fillId="0" borderId="7" xfId="0" applyNumberFormat="1" applyFont="1" applyBorder="1" applyAlignment="1" applyProtection="1">
      <alignment horizontal="right" vertical="center"/>
      <protection locked="0"/>
    </xf>
    <xf numFmtId="49" fontId="21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1" fillId="0" borderId="7" xfId="0" applyNumberFormat="1" applyFont="1" applyBorder="1" applyAlignment="1">
      <alignment horizontal="right" vertical="center"/>
    </xf>
    <xf numFmtId="4" fontId="3" fillId="0" borderId="7" xfId="0" applyNumberFormat="1" applyFont="1" applyBorder="1" applyAlignment="1">
      <alignment horizontal="right" vertical="center"/>
    </xf>
    <xf numFmtId="0" fontId="2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7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/>
    </xf>
    <xf numFmtId="176" fontId="21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1" fillId="0" borderId="6" xfId="0" applyFont="1" applyBorder="1" applyAlignment="1" applyProtection="1">
      <alignment horizontal="center" vertical="center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  <cellStyle name="Normal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tabSelected="1" workbookViewId="0">
      <selection activeCell="A3" sqref="A3:B3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71"/>
      <c r="C2" s="171"/>
      <c r="D2" s="171"/>
    </row>
    <row r="3" ht="21" customHeight="1" spans="1:4">
      <c r="A3" s="93" t="str">
        <f>"单位名称："&amp;"云南省有色地质局三〇八队"</f>
        <v>单位名称：云南省有色地质局三〇八队</v>
      </c>
      <c r="B3" s="135"/>
      <c r="C3" s="135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7" t="s">
        <v>8</v>
      </c>
      <c r="B7" s="143">
        <v>14640410</v>
      </c>
      <c r="C7" s="112" t="str">
        <f>"一"&amp;"、"&amp;"社会保障和就业支出"</f>
        <v>一、社会保障和就业支出</v>
      </c>
      <c r="D7" s="143">
        <v>7794720</v>
      </c>
    </row>
    <row r="8" ht="25.4" customHeight="1" spans="1:4">
      <c r="A8" s="147" t="s">
        <v>9</v>
      </c>
      <c r="B8" s="143"/>
      <c r="C8" s="112" t="str">
        <f>"二"&amp;"、"&amp;"卫生健康支出"</f>
        <v>二、卫生健康支出</v>
      </c>
      <c r="D8" s="143">
        <v>2212500</v>
      </c>
    </row>
    <row r="9" ht="25.4" customHeight="1" spans="1:4">
      <c r="A9" s="147" t="s">
        <v>10</v>
      </c>
      <c r="B9" s="143"/>
      <c r="C9" s="112" t="str">
        <f>"三"&amp;"、"&amp;"资源勘探工业信息等支出"</f>
        <v>三、资源勘探工业信息等支出</v>
      </c>
      <c r="D9" s="143">
        <v>138082750</v>
      </c>
    </row>
    <row r="10" ht="25.4" customHeight="1" spans="1:4">
      <c r="A10" s="147" t="s">
        <v>11</v>
      </c>
      <c r="B10" s="88"/>
      <c r="C10" s="112" t="str">
        <f>"四"&amp;"、"&amp;"住房保障支出"</f>
        <v>四、住房保障支出</v>
      </c>
      <c r="D10" s="143">
        <v>3293000</v>
      </c>
    </row>
    <row r="11" ht="25.4" customHeight="1" spans="1:4">
      <c r="A11" s="147" t="s">
        <v>12</v>
      </c>
      <c r="B11" s="143">
        <v>136142560</v>
      </c>
      <c r="C11" s="112"/>
      <c r="D11" s="143"/>
    </row>
    <row r="12" ht="25.4" customHeight="1" spans="1:4">
      <c r="A12" s="147" t="s">
        <v>13</v>
      </c>
      <c r="B12" s="88">
        <v>113672560</v>
      </c>
      <c r="C12" s="112"/>
      <c r="D12" s="143"/>
    </row>
    <row r="13" ht="25.4" customHeight="1" spans="1:4">
      <c r="A13" s="147" t="s">
        <v>14</v>
      </c>
      <c r="B13" s="88"/>
      <c r="C13" s="112"/>
      <c r="D13" s="143"/>
    </row>
    <row r="14" ht="25.4" customHeight="1" spans="1:4">
      <c r="A14" s="147" t="s">
        <v>15</v>
      </c>
      <c r="B14" s="88">
        <v>20000000</v>
      </c>
      <c r="C14" s="112"/>
      <c r="D14" s="143"/>
    </row>
    <row r="15" ht="25.4" customHeight="1" spans="1:4">
      <c r="A15" s="172" t="s">
        <v>16</v>
      </c>
      <c r="B15" s="88"/>
      <c r="C15" s="112"/>
      <c r="D15" s="143"/>
    </row>
    <row r="16" ht="25.4" customHeight="1" spans="1:4">
      <c r="A16" s="172" t="s">
        <v>17</v>
      </c>
      <c r="B16" s="143">
        <v>2470000</v>
      </c>
      <c r="C16" s="112"/>
      <c r="D16" s="143"/>
    </row>
    <row r="17" ht="25.4" customHeight="1" spans="1:4">
      <c r="A17" s="173" t="s">
        <v>18</v>
      </c>
      <c r="B17" s="142">
        <v>150782970</v>
      </c>
      <c r="C17" s="144" t="s">
        <v>19</v>
      </c>
      <c r="D17" s="142">
        <v>151382970</v>
      </c>
    </row>
    <row r="18" ht="25.4" customHeight="1" spans="1:4">
      <c r="A18" s="174" t="s">
        <v>20</v>
      </c>
      <c r="B18" s="142">
        <v>968726</v>
      </c>
      <c r="C18" s="175" t="s">
        <v>21</v>
      </c>
      <c r="D18" s="176">
        <v>368726</v>
      </c>
    </row>
    <row r="19" ht="25.4" customHeight="1" spans="1:4">
      <c r="A19" s="177" t="s">
        <v>22</v>
      </c>
      <c r="B19" s="143"/>
      <c r="C19" s="145" t="s">
        <v>22</v>
      </c>
      <c r="D19" s="88"/>
    </row>
    <row r="20" ht="25.4" customHeight="1" spans="1:4">
      <c r="A20" s="177" t="s">
        <v>23</v>
      </c>
      <c r="B20" s="143">
        <v>968726</v>
      </c>
      <c r="C20" s="145" t="s">
        <v>23</v>
      </c>
      <c r="D20" s="88">
        <v>368726</v>
      </c>
    </row>
    <row r="21" ht="25.4" customHeight="1" spans="1:4">
      <c r="A21" s="178" t="s">
        <v>24</v>
      </c>
      <c r="B21" s="142">
        <v>151751696</v>
      </c>
      <c r="C21" s="144" t="s">
        <v>25</v>
      </c>
      <c r="D21" s="138">
        <v>151751696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workbookViewId="0">
      <selection activeCell="A3" sqref="A3:D3"/>
    </sheetView>
  </sheetViews>
  <sheetFormatPr defaultColWidth="8" defaultRowHeight="14.25" customHeight="1"/>
  <cols>
    <col min="1" max="1" width="11.625" customWidth="1"/>
    <col min="2" max="2" width="22" customWidth="1"/>
    <col min="3" max="5" width="16.175" customWidth="1"/>
    <col min="6" max="8" width="9.625" customWidth="1"/>
    <col min="9" max="10" width="16.175" customWidth="1"/>
    <col min="11" max="11" width="9.625" customWidth="1"/>
    <col min="12" max="12" width="16.175" customWidth="1"/>
    <col min="13" max="13" width="9" customWidth="1"/>
    <col min="14" max="15" width="16.175" customWidth="1"/>
    <col min="16" max="16" width="7.25" customWidth="1"/>
    <col min="17" max="18" width="8.875" customWidth="1"/>
    <col min="19" max="19" width="16.175" customWidth="1"/>
  </cols>
  <sheetData>
    <row r="1" ht="12" customHeight="1" spans="1:19">
      <c r="A1" s="149"/>
      <c r="J1" s="150"/>
      <c r="R1" s="2" t="s">
        <v>26</v>
      </c>
    </row>
    <row r="2" ht="36" customHeight="1" spans="1:19">
      <c r="A2" s="151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"单位名称："&amp;"云南省有色地质局三〇八队"</f>
        <v>单位名称：云南省有色地质局三〇八队</v>
      </c>
      <c r="B3" s="6"/>
      <c r="C3" s="6"/>
      <c r="D3" s="6"/>
      <c r="E3" s="6"/>
      <c r="F3" s="6"/>
      <c r="G3" s="6"/>
      <c r="H3" s="6"/>
      <c r="I3" s="6"/>
      <c r="J3" s="152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3" t="s">
        <v>28</v>
      </c>
      <c r="B4" s="154" t="s">
        <v>29</v>
      </c>
      <c r="C4" s="154" t="s">
        <v>30</v>
      </c>
      <c r="D4" s="155" t="s">
        <v>31</v>
      </c>
      <c r="E4" s="156"/>
      <c r="F4" s="156"/>
      <c r="G4" s="156"/>
      <c r="H4" s="156"/>
      <c r="I4" s="156"/>
      <c r="J4" s="157"/>
      <c r="K4" s="156"/>
      <c r="L4" s="156"/>
      <c r="M4" s="156"/>
      <c r="N4" s="158"/>
      <c r="O4" s="158" t="s">
        <v>20</v>
      </c>
      <c r="P4" s="158"/>
      <c r="Q4" s="158"/>
      <c r="R4" s="158"/>
      <c r="S4" s="158"/>
    </row>
    <row r="5" ht="18" customHeight="1" spans="1:19">
      <c r="A5" s="159"/>
      <c r="B5" s="160"/>
      <c r="C5" s="160"/>
      <c r="D5" s="160" t="s">
        <v>32</v>
      </c>
      <c r="E5" s="160" t="s">
        <v>33</v>
      </c>
      <c r="F5" s="160" t="s">
        <v>34</v>
      </c>
      <c r="G5" s="160" t="s">
        <v>35</v>
      </c>
      <c r="H5" s="160" t="s">
        <v>36</v>
      </c>
      <c r="I5" s="161" t="s">
        <v>37</v>
      </c>
      <c r="J5" s="162"/>
      <c r="K5" s="161" t="s">
        <v>38</v>
      </c>
      <c r="L5" s="161" t="s">
        <v>39</v>
      </c>
      <c r="M5" s="161" t="s">
        <v>40</v>
      </c>
      <c r="N5" s="163" t="s">
        <v>41</v>
      </c>
      <c r="O5" s="164" t="s">
        <v>32</v>
      </c>
      <c r="P5" s="164" t="s">
        <v>33</v>
      </c>
      <c r="Q5" s="164" t="s">
        <v>34</v>
      </c>
      <c r="R5" s="164" t="s">
        <v>35</v>
      </c>
      <c r="S5" s="164" t="s">
        <v>42</v>
      </c>
    </row>
    <row r="6" ht="29.25" customHeight="1" spans="1:19">
      <c r="A6" s="165"/>
      <c r="B6" s="166"/>
      <c r="C6" s="166"/>
      <c r="D6" s="166"/>
      <c r="E6" s="166"/>
      <c r="F6" s="166"/>
      <c r="G6" s="166"/>
      <c r="H6" s="166"/>
      <c r="I6" s="167" t="s">
        <v>32</v>
      </c>
      <c r="J6" s="167" t="s">
        <v>43</v>
      </c>
      <c r="K6" s="167" t="s">
        <v>38</v>
      </c>
      <c r="L6" s="167" t="s">
        <v>39</v>
      </c>
      <c r="M6" s="167" t="s">
        <v>40</v>
      </c>
      <c r="N6" s="167" t="s">
        <v>41</v>
      </c>
      <c r="O6" s="167"/>
      <c r="P6" s="167"/>
      <c r="Q6" s="167"/>
      <c r="R6" s="167"/>
      <c r="S6" s="167"/>
    </row>
    <row r="7" ht="16.5" customHeight="1" spans="1:19">
      <c r="A7" s="132">
        <v>1</v>
      </c>
      <c r="B7" s="19">
        <v>2</v>
      </c>
      <c r="C7" s="19">
        <v>3</v>
      </c>
      <c r="D7" s="19">
        <v>4</v>
      </c>
      <c r="E7" s="132">
        <v>5</v>
      </c>
      <c r="F7" s="19">
        <v>6</v>
      </c>
      <c r="G7" s="19">
        <v>7</v>
      </c>
      <c r="H7" s="132">
        <v>8</v>
      </c>
      <c r="I7" s="19">
        <v>9</v>
      </c>
      <c r="J7" s="29">
        <v>10</v>
      </c>
      <c r="K7" s="29">
        <v>11</v>
      </c>
      <c r="L7" s="168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151751696</v>
      </c>
      <c r="D8" s="143">
        <v>150782970</v>
      </c>
      <c r="E8" s="88">
        <v>14640410</v>
      </c>
      <c r="F8" s="88"/>
      <c r="G8" s="88"/>
      <c r="H8" s="88"/>
      <c r="I8" s="88">
        <v>136142560</v>
      </c>
      <c r="J8" s="88">
        <v>113672560</v>
      </c>
      <c r="K8" s="88"/>
      <c r="L8" s="88">
        <v>20000000</v>
      </c>
      <c r="M8" s="88"/>
      <c r="N8" s="88">
        <v>2470000</v>
      </c>
      <c r="O8" s="88">
        <v>968726</v>
      </c>
      <c r="P8" s="88"/>
      <c r="Q8" s="88"/>
      <c r="R8" s="88"/>
      <c r="S8" s="88">
        <v>968726</v>
      </c>
    </row>
    <row r="9" ht="16.5" customHeight="1" spans="1:19">
      <c r="A9" s="169" t="s">
        <v>30</v>
      </c>
      <c r="B9" s="170"/>
      <c r="C9" s="143">
        <v>151751696</v>
      </c>
      <c r="D9" s="143">
        <v>150782970</v>
      </c>
      <c r="E9" s="88">
        <v>14640410</v>
      </c>
      <c r="F9" s="88"/>
      <c r="G9" s="88"/>
      <c r="H9" s="88"/>
      <c r="I9" s="88">
        <v>136142560</v>
      </c>
      <c r="J9" s="88">
        <v>113672560</v>
      </c>
      <c r="K9" s="88"/>
      <c r="L9" s="88">
        <v>20000000</v>
      </c>
      <c r="M9" s="88"/>
      <c r="N9" s="88">
        <v>2470000</v>
      </c>
      <c r="O9" s="88">
        <v>968726</v>
      </c>
      <c r="P9" s="88"/>
      <c r="Q9" s="88"/>
      <c r="R9" s="88"/>
      <c r="S9" s="88">
        <v>968726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5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4"/>
  <sheetViews>
    <sheetView showZeros="0" workbookViewId="0">
      <selection activeCell="A3" sqref="A3:L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4" width="18.85" customWidth="1"/>
    <col min="5" max="5" width="15.5" customWidth="1"/>
    <col min="6" max="6" width="11.375" customWidth="1"/>
    <col min="7" max="7" width="8.625" customWidth="1"/>
    <col min="8" max="9" width="11.375" customWidth="1"/>
    <col min="10" max="10" width="13.75" customWidth="1"/>
    <col min="11" max="11" width="14.75" customWidth="1"/>
    <col min="12" max="12" width="12.625" customWidth="1"/>
    <col min="13" max="13" width="13.875" customWidth="1"/>
    <col min="14" max="14" width="10.5" customWidth="1"/>
    <col min="15" max="15" width="14.37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"单位名称："&amp;"云南省有色地质局三〇八队"</f>
        <v>单位名称：云南省有色地质局三〇八队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8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43">
        <v>7794720</v>
      </c>
      <c r="D7" s="143">
        <v>1537220</v>
      </c>
      <c r="E7" s="143">
        <v>1537220</v>
      </c>
      <c r="F7" s="143"/>
      <c r="G7" s="88"/>
      <c r="H7" s="143"/>
      <c r="I7" s="143"/>
      <c r="J7" s="143">
        <v>6257500</v>
      </c>
      <c r="K7" s="143">
        <v>6257500</v>
      </c>
      <c r="L7" s="143"/>
      <c r="M7" s="88"/>
      <c r="N7" s="143"/>
      <c r="O7" s="143"/>
    </row>
    <row r="8" ht="20.25" customHeight="1" spans="1:15">
      <c r="A8" s="130" t="s">
        <v>61</v>
      </c>
      <c r="B8" s="130" t="s">
        <v>62</v>
      </c>
      <c r="C8" s="143">
        <v>7275420</v>
      </c>
      <c r="D8" s="143">
        <v>1506420</v>
      </c>
      <c r="E8" s="143">
        <v>1506420</v>
      </c>
      <c r="F8" s="143"/>
      <c r="G8" s="88"/>
      <c r="H8" s="143"/>
      <c r="I8" s="143"/>
      <c r="J8" s="143">
        <v>5769000</v>
      </c>
      <c r="K8" s="143">
        <v>5769000</v>
      </c>
      <c r="L8" s="143"/>
      <c r="M8" s="88"/>
      <c r="N8" s="143"/>
      <c r="O8" s="143"/>
    </row>
    <row r="9" ht="20.25" customHeight="1" spans="1:15">
      <c r="A9" s="131" t="s">
        <v>63</v>
      </c>
      <c r="B9" s="131" t="s">
        <v>64</v>
      </c>
      <c r="C9" s="143">
        <v>633420</v>
      </c>
      <c r="D9" s="143">
        <v>633420</v>
      </c>
      <c r="E9" s="143">
        <v>633420</v>
      </c>
      <c r="F9" s="143"/>
      <c r="G9" s="88"/>
      <c r="H9" s="143"/>
      <c r="I9" s="143"/>
      <c r="J9" s="143"/>
      <c r="K9" s="143"/>
      <c r="L9" s="143"/>
      <c r="M9" s="88"/>
      <c r="N9" s="143"/>
      <c r="O9" s="143"/>
    </row>
    <row r="10" ht="20.25" customHeight="1" spans="1:15">
      <c r="A10" s="131" t="s">
        <v>65</v>
      </c>
      <c r="B10" s="131" t="s">
        <v>66</v>
      </c>
      <c r="C10" s="143">
        <v>4428000</v>
      </c>
      <c r="D10" s="143">
        <v>582000</v>
      </c>
      <c r="E10" s="143">
        <v>582000</v>
      </c>
      <c r="F10" s="143"/>
      <c r="G10" s="88"/>
      <c r="H10" s="143"/>
      <c r="I10" s="143"/>
      <c r="J10" s="143">
        <v>3846000</v>
      </c>
      <c r="K10" s="143">
        <v>3846000</v>
      </c>
      <c r="L10" s="143"/>
      <c r="M10" s="88"/>
      <c r="N10" s="143"/>
      <c r="O10" s="143"/>
    </row>
    <row r="11" ht="20.25" customHeight="1" spans="1:15">
      <c r="A11" s="131" t="s">
        <v>67</v>
      </c>
      <c r="B11" s="131" t="s">
        <v>68</v>
      </c>
      <c r="C11" s="143">
        <v>2214000</v>
      </c>
      <c r="D11" s="143">
        <v>291000</v>
      </c>
      <c r="E11" s="143">
        <v>291000</v>
      </c>
      <c r="F11" s="143"/>
      <c r="G11" s="88"/>
      <c r="H11" s="143"/>
      <c r="I11" s="143"/>
      <c r="J11" s="143">
        <v>1923000</v>
      </c>
      <c r="K11" s="143">
        <v>1923000</v>
      </c>
      <c r="L11" s="143"/>
      <c r="M11" s="88"/>
      <c r="N11" s="143"/>
      <c r="O11" s="143"/>
    </row>
    <row r="12" ht="20.25" customHeight="1" spans="1:15">
      <c r="A12" s="130" t="s">
        <v>69</v>
      </c>
      <c r="B12" s="130" t="s">
        <v>70</v>
      </c>
      <c r="C12" s="143">
        <v>519300</v>
      </c>
      <c r="D12" s="143">
        <v>30800</v>
      </c>
      <c r="E12" s="143">
        <v>30800</v>
      </c>
      <c r="F12" s="143"/>
      <c r="G12" s="88"/>
      <c r="H12" s="143"/>
      <c r="I12" s="143"/>
      <c r="J12" s="143">
        <v>488500</v>
      </c>
      <c r="K12" s="143">
        <v>488500</v>
      </c>
      <c r="L12" s="143"/>
      <c r="M12" s="88"/>
      <c r="N12" s="143"/>
      <c r="O12" s="143"/>
    </row>
    <row r="13" ht="20.25" customHeight="1" spans="1:15">
      <c r="A13" s="131" t="s">
        <v>71</v>
      </c>
      <c r="B13" s="131" t="s">
        <v>70</v>
      </c>
      <c r="C13" s="143">
        <v>519300</v>
      </c>
      <c r="D13" s="143">
        <v>30800</v>
      </c>
      <c r="E13" s="143">
        <v>30800</v>
      </c>
      <c r="F13" s="143"/>
      <c r="G13" s="88"/>
      <c r="H13" s="143"/>
      <c r="I13" s="143"/>
      <c r="J13" s="143">
        <v>488500</v>
      </c>
      <c r="K13" s="143">
        <v>488500</v>
      </c>
      <c r="L13" s="143"/>
      <c r="M13" s="88"/>
      <c r="N13" s="143"/>
      <c r="O13" s="143"/>
    </row>
    <row r="14" ht="20.25" customHeight="1" spans="1:15">
      <c r="A14" s="30" t="s">
        <v>72</v>
      </c>
      <c r="B14" s="30" t="s">
        <v>73</v>
      </c>
      <c r="C14" s="143">
        <v>2212500</v>
      </c>
      <c r="D14" s="143"/>
      <c r="E14" s="143"/>
      <c r="F14" s="143"/>
      <c r="G14" s="88"/>
      <c r="H14" s="143"/>
      <c r="I14" s="143"/>
      <c r="J14" s="143">
        <v>2212500</v>
      </c>
      <c r="K14" s="143">
        <v>2212500</v>
      </c>
      <c r="L14" s="143"/>
      <c r="M14" s="88"/>
      <c r="N14" s="143"/>
      <c r="O14" s="143"/>
    </row>
    <row r="15" ht="20.25" customHeight="1" spans="1:15">
      <c r="A15" s="130" t="s">
        <v>74</v>
      </c>
      <c r="B15" s="130" t="s">
        <v>75</v>
      </c>
      <c r="C15" s="143">
        <v>2212500</v>
      </c>
      <c r="D15" s="143"/>
      <c r="E15" s="143"/>
      <c r="F15" s="143"/>
      <c r="G15" s="88"/>
      <c r="H15" s="143"/>
      <c r="I15" s="143"/>
      <c r="J15" s="143">
        <v>2212500</v>
      </c>
      <c r="K15" s="143">
        <v>2212500</v>
      </c>
      <c r="L15" s="143"/>
      <c r="M15" s="88"/>
      <c r="N15" s="143"/>
      <c r="O15" s="143"/>
    </row>
    <row r="16" ht="20.25" customHeight="1" spans="1:15">
      <c r="A16" s="131" t="s">
        <v>76</v>
      </c>
      <c r="B16" s="131" t="s">
        <v>77</v>
      </c>
      <c r="C16" s="143">
        <v>2015000</v>
      </c>
      <c r="D16" s="143"/>
      <c r="E16" s="143"/>
      <c r="F16" s="143"/>
      <c r="G16" s="88"/>
      <c r="H16" s="143"/>
      <c r="I16" s="143"/>
      <c r="J16" s="143">
        <v>2015000</v>
      </c>
      <c r="K16" s="143">
        <v>2015000</v>
      </c>
      <c r="L16" s="143"/>
      <c r="M16" s="88"/>
      <c r="N16" s="143"/>
      <c r="O16" s="143"/>
    </row>
    <row r="17" ht="20.25" customHeight="1" spans="1:15">
      <c r="A17" s="131" t="s">
        <v>78</v>
      </c>
      <c r="B17" s="131" t="s">
        <v>79</v>
      </c>
      <c r="C17" s="143">
        <v>197500</v>
      </c>
      <c r="D17" s="143"/>
      <c r="E17" s="143"/>
      <c r="F17" s="143"/>
      <c r="G17" s="88"/>
      <c r="H17" s="143"/>
      <c r="I17" s="143"/>
      <c r="J17" s="143">
        <v>197500</v>
      </c>
      <c r="K17" s="143">
        <v>197500</v>
      </c>
      <c r="L17" s="143"/>
      <c r="M17" s="88"/>
      <c r="N17" s="143"/>
      <c r="O17" s="143"/>
    </row>
    <row r="18" ht="20.25" customHeight="1" spans="1:15">
      <c r="A18" s="30" t="s">
        <v>80</v>
      </c>
      <c r="B18" s="30" t="s">
        <v>81</v>
      </c>
      <c r="C18" s="143">
        <v>138082750</v>
      </c>
      <c r="D18" s="143">
        <v>11664190</v>
      </c>
      <c r="E18" s="143">
        <v>11664190</v>
      </c>
      <c r="F18" s="143"/>
      <c r="G18" s="88"/>
      <c r="H18" s="143"/>
      <c r="I18" s="143"/>
      <c r="J18" s="143">
        <v>126418560</v>
      </c>
      <c r="K18" s="143">
        <v>103948560</v>
      </c>
      <c r="L18" s="143"/>
      <c r="M18" s="88">
        <v>20000000</v>
      </c>
      <c r="N18" s="143"/>
      <c r="O18" s="143">
        <v>2470000</v>
      </c>
    </row>
    <row r="19" ht="20.25" customHeight="1" spans="1:15">
      <c r="A19" s="130" t="s">
        <v>82</v>
      </c>
      <c r="B19" s="130" t="s">
        <v>83</v>
      </c>
      <c r="C19" s="143">
        <v>138082750</v>
      </c>
      <c r="D19" s="143">
        <v>11664190</v>
      </c>
      <c r="E19" s="143">
        <v>11664190</v>
      </c>
      <c r="F19" s="143"/>
      <c r="G19" s="88"/>
      <c r="H19" s="143"/>
      <c r="I19" s="143"/>
      <c r="J19" s="143">
        <v>126418560</v>
      </c>
      <c r="K19" s="143">
        <v>103948560</v>
      </c>
      <c r="L19" s="143"/>
      <c r="M19" s="88">
        <v>20000000</v>
      </c>
      <c r="N19" s="143"/>
      <c r="O19" s="143">
        <v>2470000</v>
      </c>
    </row>
    <row r="20" ht="20.25" customHeight="1" spans="1:15">
      <c r="A20" s="131" t="s">
        <v>84</v>
      </c>
      <c r="B20" s="131" t="s">
        <v>85</v>
      </c>
      <c r="C20" s="143">
        <v>138082750</v>
      </c>
      <c r="D20" s="143">
        <v>11664190</v>
      </c>
      <c r="E20" s="143">
        <v>11664190</v>
      </c>
      <c r="F20" s="143"/>
      <c r="G20" s="88"/>
      <c r="H20" s="143"/>
      <c r="I20" s="143"/>
      <c r="J20" s="143">
        <v>126418560</v>
      </c>
      <c r="K20" s="143">
        <v>103948560</v>
      </c>
      <c r="L20" s="143"/>
      <c r="M20" s="88">
        <v>20000000</v>
      </c>
      <c r="N20" s="143"/>
      <c r="O20" s="143">
        <v>2470000</v>
      </c>
    </row>
    <row r="21" ht="20.25" customHeight="1" spans="1:15">
      <c r="A21" s="30" t="s">
        <v>86</v>
      </c>
      <c r="B21" s="30" t="s">
        <v>87</v>
      </c>
      <c r="C21" s="143">
        <v>3293000</v>
      </c>
      <c r="D21" s="143">
        <v>1439000</v>
      </c>
      <c r="E21" s="143">
        <v>1439000</v>
      </c>
      <c r="F21" s="143"/>
      <c r="G21" s="88"/>
      <c r="H21" s="143"/>
      <c r="I21" s="143"/>
      <c r="J21" s="143">
        <v>1854000</v>
      </c>
      <c r="K21" s="143">
        <v>1854000</v>
      </c>
      <c r="L21" s="143"/>
      <c r="M21" s="88"/>
      <c r="N21" s="143"/>
      <c r="O21" s="143"/>
    </row>
    <row r="22" ht="20.25" customHeight="1" spans="1:15">
      <c r="A22" s="130" t="s">
        <v>88</v>
      </c>
      <c r="B22" s="130" t="s">
        <v>89</v>
      </c>
      <c r="C22" s="143">
        <v>3293000</v>
      </c>
      <c r="D22" s="143">
        <v>1439000</v>
      </c>
      <c r="E22" s="143">
        <v>1439000</v>
      </c>
      <c r="F22" s="143"/>
      <c r="G22" s="88"/>
      <c r="H22" s="143"/>
      <c r="I22" s="143"/>
      <c r="J22" s="143">
        <v>1854000</v>
      </c>
      <c r="K22" s="143">
        <v>1854000</v>
      </c>
      <c r="L22" s="143"/>
      <c r="M22" s="88"/>
      <c r="N22" s="143"/>
      <c r="O22" s="143"/>
    </row>
    <row r="23" ht="20.25" customHeight="1" spans="1:15">
      <c r="A23" s="131" t="s">
        <v>90</v>
      </c>
      <c r="B23" s="131" t="s">
        <v>91</v>
      </c>
      <c r="C23" s="143">
        <v>3293000</v>
      </c>
      <c r="D23" s="143">
        <v>1439000</v>
      </c>
      <c r="E23" s="143">
        <v>1439000</v>
      </c>
      <c r="F23" s="143"/>
      <c r="G23" s="88"/>
      <c r="H23" s="143"/>
      <c r="I23" s="143"/>
      <c r="J23" s="143">
        <v>1854000</v>
      </c>
      <c r="K23" s="143">
        <v>1854000</v>
      </c>
      <c r="L23" s="143"/>
      <c r="M23" s="88"/>
      <c r="N23" s="143"/>
      <c r="O23" s="143"/>
    </row>
    <row r="24" ht="17.25" customHeight="1" spans="1:15">
      <c r="A24" s="104" t="s">
        <v>92</v>
      </c>
      <c r="B24" s="105" t="s">
        <v>92</v>
      </c>
      <c r="C24" s="143">
        <v>151382970</v>
      </c>
      <c r="D24" s="143">
        <v>14640410</v>
      </c>
      <c r="E24" s="143">
        <v>14640410</v>
      </c>
      <c r="F24" s="143"/>
      <c r="G24" s="88"/>
      <c r="H24" s="143"/>
      <c r="I24" s="143"/>
      <c r="J24" s="143">
        <v>136742560</v>
      </c>
      <c r="K24" s="143">
        <v>114272560</v>
      </c>
      <c r="L24" s="143"/>
      <c r="M24" s="88">
        <v>20000000</v>
      </c>
      <c r="N24" s="143"/>
      <c r="O24" s="143">
        <v>2470000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5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A3" sqref="A3:B3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93</v>
      </c>
    </row>
    <row r="2" ht="31.5" customHeight="1" spans="1:4">
      <c r="A2" s="45" t="s">
        <v>94</v>
      </c>
      <c r="B2" s="134"/>
      <c r="C2" s="134"/>
      <c r="D2" s="134"/>
    </row>
    <row r="3" ht="17.25" customHeight="1" spans="1:4">
      <c r="A3" s="4" t="str">
        <f>"单位名称："&amp;"云南省有色地质局三〇八队"</f>
        <v>单位名称：云南省有色地质局三〇八队</v>
      </c>
      <c r="B3" s="135"/>
      <c r="C3" s="135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6" t="s">
        <v>6</v>
      </c>
      <c r="C5" s="15" t="s">
        <v>95</v>
      </c>
      <c r="D5" s="136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7" t="s">
        <v>96</v>
      </c>
      <c r="B7" s="138">
        <v>14640410</v>
      </c>
      <c r="C7" s="139" t="s">
        <v>97</v>
      </c>
      <c r="D7" s="138">
        <v>14640410</v>
      </c>
    </row>
    <row r="8" ht="29.15" customHeight="1" spans="1:4">
      <c r="A8" s="140" t="s">
        <v>98</v>
      </c>
      <c r="B8" s="88">
        <v>14640410</v>
      </c>
      <c r="C8" s="112" t="str">
        <f>"（一）"&amp;"社会保障和就业支出"</f>
        <v>（一）社会保障和就业支出</v>
      </c>
      <c r="D8" s="88">
        <v>1537220</v>
      </c>
    </row>
    <row r="9" ht="29.15" customHeight="1" spans="1:4">
      <c r="A9" s="140" t="s">
        <v>99</v>
      </c>
      <c r="B9" s="88"/>
      <c r="C9" s="112" t="str">
        <f>"（二）"&amp;"卫生健康支出"</f>
        <v>（二）卫生健康支出</v>
      </c>
      <c r="D9" s="88"/>
    </row>
    <row r="10" ht="29.15" customHeight="1" spans="1:4">
      <c r="A10" s="140" t="s">
        <v>100</v>
      </c>
      <c r="B10" s="88"/>
      <c r="C10" s="112" t="str">
        <f>"（三）"&amp;"资源勘探工业信息等支出"</f>
        <v>（三）资源勘探工业信息等支出</v>
      </c>
      <c r="D10" s="88">
        <v>11664190</v>
      </c>
    </row>
    <row r="11" ht="29.15" customHeight="1" spans="1:4">
      <c r="A11" s="141" t="s">
        <v>101</v>
      </c>
      <c r="B11" s="142"/>
      <c r="C11" s="112" t="str">
        <f>"（四）"&amp;"住房保障支出"</f>
        <v>（四）住房保障支出</v>
      </c>
      <c r="D11" s="88">
        <v>1439000</v>
      </c>
    </row>
    <row r="12" ht="29.15" customHeight="1" spans="1:4">
      <c r="A12" s="140" t="s">
        <v>98</v>
      </c>
      <c r="B12" s="143"/>
      <c r="C12" s="144"/>
      <c r="D12" s="142"/>
    </row>
    <row r="13" ht="29.15" customHeight="1" spans="1:4">
      <c r="A13" s="145" t="s">
        <v>99</v>
      </c>
      <c r="B13" s="143"/>
      <c r="C13" s="144"/>
      <c r="D13" s="142"/>
    </row>
    <row r="14" ht="29.15" customHeight="1" spans="1:4">
      <c r="A14" s="145" t="s">
        <v>100</v>
      </c>
      <c r="B14" s="142"/>
      <c r="C14" s="144"/>
      <c r="D14" s="142"/>
    </row>
    <row r="15" ht="29.15" customHeight="1" spans="1:4">
      <c r="A15" s="146"/>
      <c r="B15" s="142"/>
      <c r="C15" s="147" t="s">
        <v>102</v>
      </c>
      <c r="D15" s="142"/>
    </row>
    <row r="16" ht="29.15" customHeight="1" spans="1:4">
      <c r="A16" s="146" t="s">
        <v>103</v>
      </c>
      <c r="B16" s="142">
        <v>14640410</v>
      </c>
      <c r="C16" s="144" t="s">
        <v>25</v>
      </c>
      <c r="D16" s="142">
        <v>14640410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0"/>
  <sheetViews>
    <sheetView showZeros="0" workbookViewId="0">
      <selection activeCell="A3" sqref="A3:E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8"/>
      <c r="F1" s="55"/>
      <c r="G1" s="55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"单位名称："&amp;"云南省有色地质局三〇八队"</f>
        <v>单位名称：云南省有色地质局三〇八队</v>
      </c>
      <c r="F3" s="103"/>
      <c r="G3" s="103" t="s">
        <v>2</v>
      </c>
    </row>
    <row r="4" ht="20.25" customHeight="1" spans="1:7">
      <c r="A4" s="124" t="s">
        <v>106</v>
      </c>
      <c r="B4" s="125"/>
      <c r="C4" s="126" t="s">
        <v>30</v>
      </c>
      <c r="D4" s="11" t="s">
        <v>57</v>
      </c>
      <c r="E4" s="11"/>
      <c r="F4" s="12"/>
      <c r="G4" s="126" t="s">
        <v>58</v>
      </c>
    </row>
    <row r="5" ht="20.25" customHeight="1" spans="1:7">
      <c r="A5" s="127" t="s">
        <v>48</v>
      </c>
      <c r="B5" s="128" t="s">
        <v>49</v>
      </c>
      <c r="C5" s="95"/>
      <c r="D5" s="95" t="s">
        <v>32</v>
      </c>
      <c r="E5" s="95" t="s">
        <v>107</v>
      </c>
      <c r="F5" s="95" t="s">
        <v>108</v>
      </c>
      <c r="G5" s="95"/>
    </row>
    <row r="6" ht="13.5" customHeight="1" spans="1:7">
      <c r="A6" s="129" t="s">
        <v>109</v>
      </c>
      <c r="B6" s="129" t="s">
        <v>110</v>
      </c>
      <c r="C6" s="129" t="s">
        <v>111</v>
      </c>
      <c r="D6" s="62"/>
      <c r="E6" s="129" t="s">
        <v>112</v>
      </c>
      <c r="F6" s="129" t="s">
        <v>113</v>
      </c>
      <c r="G6" s="129" t="s">
        <v>114</v>
      </c>
    </row>
    <row r="7" ht="18" customHeight="1" spans="1:7">
      <c r="A7" s="30" t="s">
        <v>59</v>
      </c>
      <c r="B7" s="30" t="s">
        <v>60</v>
      </c>
      <c r="C7" s="22">
        <v>1537220</v>
      </c>
      <c r="D7" s="22">
        <v>1537220</v>
      </c>
      <c r="E7" s="22">
        <v>903800</v>
      </c>
      <c r="F7" s="22">
        <v>633420</v>
      </c>
      <c r="G7" s="22"/>
    </row>
    <row r="8" ht="18" customHeight="1" spans="1:7">
      <c r="A8" s="30" t="s">
        <v>61</v>
      </c>
      <c r="B8" s="130" t="s">
        <v>62</v>
      </c>
      <c r="C8" s="22">
        <v>1506420</v>
      </c>
      <c r="D8" s="22">
        <v>1506420</v>
      </c>
      <c r="E8" s="22">
        <v>873000</v>
      </c>
      <c r="F8" s="22">
        <v>633420</v>
      </c>
      <c r="G8" s="22"/>
    </row>
    <row r="9" ht="18" customHeight="1" spans="1:7">
      <c r="A9" s="30" t="s">
        <v>63</v>
      </c>
      <c r="B9" s="131" t="s">
        <v>64</v>
      </c>
      <c r="C9" s="22">
        <v>633420</v>
      </c>
      <c r="D9" s="22">
        <v>633420</v>
      </c>
      <c r="E9" s="22"/>
      <c r="F9" s="22">
        <v>633420</v>
      </c>
      <c r="G9" s="22"/>
    </row>
    <row r="10" ht="18" customHeight="1" spans="1:7">
      <c r="A10" s="30" t="s">
        <v>65</v>
      </c>
      <c r="B10" s="131" t="s">
        <v>66</v>
      </c>
      <c r="C10" s="22">
        <v>582000</v>
      </c>
      <c r="D10" s="22">
        <v>582000</v>
      </c>
      <c r="E10" s="22">
        <v>582000</v>
      </c>
      <c r="F10" s="22"/>
      <c r="G10" s="22"/>
    </row>
    <row r="11" ht="18" customHeight="1" spans="1:7">
      <c r="A11" s="30" t="s">
        <v>67</v>
      </c>
      <c r="B11" s="131" t="s">
        <v>68</v>
      </c>
      <c r="C11" s="22">
        <v>291000</v>
      </c>
      <c r="D11" s="22">
        <v>291000</v>
      </c>
      <c r="E11" s="22">
        <v>291000</v>
      </c>
      <c r="F11" s="22"/>
      <c r="G11" s="22"/>
    </row>
    <row r="12" ht="18" customHeight="1" spans="1:7">
      <c r="A12" s="30" t="s">
        <v>69</v>
      </c>
      <c r="B12" s="130" t="s">
        <v>70</v>
      </c>
      <c r="C12" s="22">
        <v>30800</v>
      </c>
      <c r="D12" s="22">
        <v>30800</v>
      </c>
      <c r="E12" s="22">
        <v>30800</v>
      </c>
      <c r="F12" s="22"/>
      <c r="G12" s="22"/>
    </row>
    <row r="13" ht="18" customHeight="1" spans="1:7">
      <c r="A13" s="30" t="s">
        <v>71</v>
      </c>
      <c r="B13" s="131" t="s">
        <v>70</v>
      </c>
      <c r="C13" s="22">
        <v>30800</v>
      </c>
      <c r="D13" s="22">
        <v>30800</v>
      </c>
      <c r="E13" s="22">
        <v>30800</v>
      </c>
      <c r="F13" s="22"/>
      <c r="G13" s="22"/>
    </row>
    <row r="14" ht="18" customHeight="1" spans="1:7">
      <c r="A14" s="30" t="s">
        <v>80</v>
      </c>
      <c r="B14" s="30" t="s">
        <v>81</v>
      </c>
      <c r="C14" s="22">
        <v>11664190</v>
      </c>
      <c r="D14" s="22">
        <v>11664190</v>
      </c>
      <c r="E14" s="22">
        <v>10839100</v>
      </c>
      <c r="F14" s="22">
        <v>825090</v>
      </c>
      <c r="G14" s="22"/>
    </row>
    <row r="15" ht="18" customHeight="1" spans="1:7">
      <c r="A15" s="30" t="s">
        <v>82</v>
      </c>
      <c r="B15" s="130" t="s">
        <v>83</v>
      </c>
      <c r="C15" s="22">
        <v>11664190</v>
      </c>
      <c r="D15" s="22">
        <v>11664190</v>
      </c>
      <c r="E15" s="22">
        <v>10839100</v>
      </c>
      <c r="F15" s="22">
        <v>825090</v>
      </c>
      <c r="G15" s="22"/>
    </row>
    <row r="16" ht="18" customHeight="1" spans="1:7">
      <c r="A16" s="30" t="s">
        <v>84</v>
      </c>
      <c r="B16" s="131" t="s">
        <v>85</v>
      </c>
      <c r="C16" s="22">
        <v>11664190</v>
      </c>
      <c r="D16" s="22">
        <v>11664190</v>
      </c>
      <c r="E16" s="22">
        <v>10839100</v>
      </c>
      <c r="F16" s="22">
        <v>825090</v>
      </c>
      <c r="G16" s="22"/>
    </row>
    <row r="17" ht="18" customHeight="1" spans="1:7">
      <c r="A17" s="30" t="s">
        <v>86</v>
      </c>
      <c r="B17" s="30" t="s">
        <v>87</v>
      </c>
      <c r="C17" s="22">
        <v>1439000</v>
      </c>
      <c r="D17" s="22">
        <v>1439000</v>
      </c>
      <c r="E17" s="22">
        <v>1439000</v>
      </c>
      <c r="F17" s="22"/>
      <c r="G17" s="22"/>
    </row>
    <row r="18" ht="18" customHeight="1" spans="1:7">
      <c r="A18" s="30" t="s">
        <v>88</v>
      </c>
      <c r="B18" s="130" t="s">
        <v>89</v>
      </c>
      <c r="C18" s="22">
        <v>1439000</v>
      </c>
      <c r="D18" s="22">
        <v>1439000</v>
      </c>
      <c r="E18" s="22">
        <v>1439000</v>
      </c>
      <c r="F18" s="22"/>
      <c r="G18" s="22"/>
    </row>
    <row r="19" ht="18" customHeight="1" spans="1:7">
      <c r="A19" s="30" t="s">
        <v>90</v>
      </c>
      <c r="B19" s="131" t="s">
        <v>91</v>
      </c>
      <c r="C19" s="22">
        <v>1439000</v>
      </c>
      <c r="D19" s="22">
        <v>1439000</v>
      </c>
      <c r="E19" s="22">
        <v>1439000</v>
      </c>
      <c r="F19" s="22"/>
      <c r="G19" s="22"/>
    </row>
    <row r="20" ht="18" customHeight="1" spans="1:7">
      <c r="A20" s="132" t="s">
        <v>92</v>
      </c>
      <c r="B20" s="133" t="s">
        <v>92</v>
      </c>
      <c r="C20" s="22">
        <v>14640410</v>
      </c>
      <c r="D20" s="22">
        <v>14640410</v>
      </c>
      <c r="E20" s="22">
        <v>13181900</v>
      </c>
      <c r="F20" s="22">
        <v>1458510</v>
      </c>
      <c r="G20" s="22"/>
    </row>
  </sheetData>
  <mergeCells count="7">
    <mergeCell ref="A2:G2"/>
    <mergeCell ref="A3:E3"/>
    <mergeCell ref="A4:B4"/>
    <mergeCell ref="D4:F4"/>
    <mergeCell ref="A20:B20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view="pageBreakPreview" zoomScaleNormal="100" workbookViewId="0">
      <selection activeCell="A3" sqref="A3:D3"/>
    </sheetView>
  </sheetViews>
  <sheetFormatPr defaultColWidth="9.14166666666667" defaultRowHeight="14.25" customHeight="1" outlineLevelRow="7" outlineLevelCol="5"/>
  <cols>
    <col min="1" max="1" width="27.425" customWidth="1"/>
    <col min="2" max="2" width="31.175" customWidth="1"/>
    <col min="3" max="6" width="18.75" customWidth="1"/>
    <col min="7" max="7" width="8.625" customWidth="1"/>
    <col min="8" max="10" width="9.14166666666667" hidden="1" customWidth="1"/>
  </cols>
  <sheetData>
    <row r="1" ht="12" customHeight="1" spans="1:6">
      <c r="A1" s="118"/>
      <c r="B1" s="118"/>
      <c r="C1" s="60"/>
      <c r="F1" s="59" t="s">
        <v>115</v>
      </c>
    </row>
    <row r="2" ht="25.5" customHeight="1" spans="1:6">
      <c r="A2" s="119" t="s">
        <v>116</v>
      </c>
      <c r="B2" s="119"/>
      <c r="C2" s="119"/>
      <c r="D2" s="119"/>
      <c r="E2" s="119"/>
      <c r="F2" s="119"/>
    </row>
    <row r="3" ht="15.75" customHeight="1" spans="1:6">
      <c r="A3" s="4" t="str">
        <f>"单位名称："&amp;"云南省有色地质局三〇八队"</f>
        <v>单位名称：云南省有色地质局三〇八队</v>
      </c>
      <c r="B3" s="118"/>
      <c r="C3" s="60"/>
      <c r="F3" s="59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2" t="s">
        <v>32</v>
      </c>
      <c r="D5" s="62" t="s">
        <v>122</v>
      </c>
      <c r="E5" s="62" t="s">
        <v>123</v>
      </c>
      <c r="F5" s="18"/>
    </row>
    <row r="6" ht="18.75" customHeight="1" spans="1:6">
      <c r="A6" s="120">
        <v>1</v>
      </c>
      <c r="B6" s="120">
        <v>2</v>
      </c>
      <c r="C6" s="121">
        <v>3</v>
      </c>
      <c r="D6" s="120">
        <v>4</v>
      </c>
      <c r="E6" s="120">
        <v>5</v>
      </c>
      <c r="F6" s="120">
        <v>6</v>
      </c>
    </row>
    <row r="7" ht="30" customHeight="1" spans="1:6">
      <c r="A7" s="122"/>
      <c r="B7" s="122"/>
      <c r="C7" s="122"/>
      <c r="D7" s="122"/>
      <c r="E7" s="122"/>
      <c r="F7" s="122"/>
    </row>
    <row r="8" ht="35" customHeight="1" spans="1:6">
      <c r="A8" s="123" t="s">
        <v>124</v>
      </c>
      <c r="B8" s="123"/>
      <c r="C8" s="123"/>
      <c r="D8" s="123"/>
      <c r="E8" s="123"/>
      <c r="F8" s="123"/>
    </row>
  </sheetData>
  <mergeCells count="7">
    <mergeCell ref="A2:F2"/>
    <mergeCell ref="A3:D3"/>
    <mergeCell ref="C4:E4"/>
    <mergeCell ref="A8:F8"/>
    <mergeCell ref="A4:A5"/>
    <mergeCell ref="B4:B5"/>
    <mergeCell ref="F4:F5"/>
  </mergeCells>
  <pageMargins left="0.75" right="0.75" top="1" bottom="1" header="0.5" footer="0.5"/>
  <pageSetup paperSize="9" scale="9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47"/>
  <sheetViews>
    <sheetView showZeros="0" topLeftCell="A52" workbookViewId="0">
      <selection activeCell="A19" sqref="A19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8"/>
      <c r="W1" s="55" t="s">
        <v>125</v>
      </c>
    </row>
    <row r="2" ht="27.75" customHeight="1" spans="1:23">
      <c r="A2" s="27" t="s">
        <v>126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"单位名称："&amp;"云南省有色地质局三〇八队"</f>
        <v>单位名称：云南省有色地质局三〇八队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103" t="s">
        <v>117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62" t="s">
        <v>134</v>
      </c>
      <c r="I4" s="62"/>
      <c r="J4" s="62"/>
      <c r="K4" s="62"/>
      <c r="L4" s="110"/>
      <c r="M4" s="110"/>
      <c r="N4" s="110"/>
      <c r="O4" s="110"/>
      <c r="P4" s="110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10"/>
      <c r="M5" s="110"/>
      <c r="N5" s="110" t="s">
        <v>135</v>
      </c>
      <c r="O5" s="110"/>
      <c r="P5" s="110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136</v>
      </c>
      <c r="J6" s="47" t="s">
        <v>137</v>
      </c>
      <c r="K6" s="47" t="s">
        <v>138</v>
      </c>
      <c r="L6" s="115" t="s">
        <v>139</v>
      </c>
      <c r="M6" s="115" t="s">
        <v>140</v>
      </c>
      <c r="N6" s="115" t="s">
        <v>33</v>
      </c>
      <c r="O6" s="115" t="s">
        <v>34</v>
      </c>
      <c r="P6" s="115" t="s">
        <v>35</v>
      </c>
      <c r="Q6" s="47"/>
      <c r="R6" s="47" t="s">
        <v>32</v>
      </c>
      <c r="S6" s="47" t="s">
        <v>43</v>
      </c>
      <c r="T6" s="47" t="s">
        <v>141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5"/>
      <c r="M7" s="115"/>
      <c r="N7" s="115"/>
      <c r="O7" s="115"/>
      <c r="P7" s="115"/>
      <c r="Q7" s="47"/>
      <c r="R7" s="47"/>
      <c r="S7" s="47"/>
      <c r="T7" s="47"/>
      <c r="U7" s="47"/>
      <c r="V7" s="47"/>
      <c r="W7" s="47"/>
    </row>
    <row r="8" ht="15" customHeight="1" spans="1:23">
      <c r="A8" s="116">
        <v>1</v>
      </c>
      <c r="B8" s="116">
        <v>2</v>
      </c>
      <c r="C8" s="116">
        <v>3</v>
      </c>
      <c r="D8" s="116">
        <v>4</v>
      </c>
      <c r="E8" s="116">
        <v>5</v>
      </c>
      <c r="F8" s="116">
        <v>6</v>
      </c>
      <c r="G8" s="116">
        <v>7</v>
      </c>
      <c r="H8" s="116">
        <v>8</v>
      </c>
      <c r="I8" s="116">
        <v>9</v>
      </c>
      <c r="J8" s="116">
        <v>10</v>
      </c>
      <c r="K8" s="116">
        <v>11</v>
      </c>
      <c r="L8" s="116">
        <v>12</v>
      </c>
      <c r="M8" s="116">
        <v>13</v>
      </c>
      <c r="N8" s="116">
        <v>14</v>
      </c>
      <c r="O8" s="116">
        <v>15</v>
      </c>
      <c r="P8" s="116">
        <v>16</v>
      </c>
      <c r="Q8" s="116">
        <v>17</v>
      </c>
      <c r="R8" s="116">
        <v>18</v>
      </c>
      <c r="S8" s="116">
        <v>19</v>
      </c>
      <c r="T8" s="116">
        <v>20</v>
      </c>
      <c r="U8" s="116">
        <v>21</v>
      </c>
      <c r="V8" s="116">
        <v>22</v>
      </c>
      <c r="W8" s="116">
        <v>23</v>
      </c>
    </row>
    <row r="9" ht="18.75" customHeight="1" spans="1:23">
      <c r="A9" s="112" t="s">
        <v>45</v>
      </c>
      <c r="B9" s="113"/>
      <c r="C9" s="112"/>
      <c r="D9" s="112"/>
      <c r="E9" s="112"/>
      <c r="F9" s="112"/>
      <c r="G9" s="112"/>
      <c r="H9" s="22">
        <v>150782970</v>
      </c>
      <c r="I9" s="22">
        <v>14640410</v>
      </c>
      <c r="J9" s="22">
        <v>3660102.5</v>
      </c>
      <c r="K9" s="22"/>
      <c r="L9" s="22">
        <v>10980307.5</v>
      </c>
      <c r="M9" s="22"/>
      <c r="N9" s="22"/>
      <c r="O9" s="22"/>
      <c r="P9" s="22"/>
      <c r="Q9" s="22"/>
      <c r="R9" s="22">
        <v>136142560</v>
      </c>
      <c r="S9" s="22">
        <v>113672560</v>
      </c>
      <c r="T9" s="22"/>
      <c r="U9" s="22">
        <v>20000000</v>
      </c>
      <c r="V9" s="22"/>
      <c r="W9" s="22">
        <v>2470000</v>
      </c>
    </row>
    <row r="10" ht="31.4" customHeight="1" spans="1:23">
      <c r="A10" s="117" t="s">
        <v>45</v>
      </c>
      <c r="B10" s="113" t="s">
        <v>142</v>
      </c>
      <c r="C10" s="112" t="s">
        <v>143</v>
      </c>
      <c r="D10" s="112" t="s">
        <v>84</v>
      </c>
      <c r="E10" s="112" t="s">
        <v>85</v>
      </c>
      <c r="F10" s="112" t="s">
        <v>144</v>
      </c>
      <c r="G10" s="112" t="s">
        <v>145</v>
      </c>
      <c r="H10" s="22">
        <v>16486200</v>
      </c>
      <c r="I10" s="22">
        <v>7301000</v>
      </c>
      <c r="J10" s="22">
        <v>1825250</v>
      </c>
      <c r="K10" s="22"/>
      <c r="L10" s="22">
        <v>5475750</v>
      </c>
      <c r="M10" s="22"/>
      <c r="N10" s="22"/>
      <c r="O10" s="22"/>
      <c r="P10" s="22"/>
      <c r="Q10" s="22"/>
      <c r="R10" s="22">
        <v>9185200</v>
      </c>
      <c r="S10" s="22">
        <v>8715200</v>
      </c>
      <c r="T10" s="22"/>
      <c r="U10" s="22"/>
      <c r="V10" s="22"/>
      <c r="W10" s="22">
        <v>470000</v>
      </c>
    </row>
    <row r="11" ht="31.4" customHeight="1" spans="1:23">
      <c r="A11" s="117" t="s">
        <v>45</v>
      </c>
      <c r="B11" s="113" t="s">
        <v>142</v>
      </c>
      <c r="C11" s="112" t="s">
        <v>143</v>
      </c>
      <c r="D11" s="112" t="s">
        <v>84</v>
      </c>
      <c r="E11" s="112" t="s">
        <v>85</v>
      </c>
      <c r="F11" s="112" t="s">
        <v>146</v>
      </c>
      <c r="G11" s="112" t="s">
        <v>147</v>
      </c>
      <c r="H11" s="22">
        <v>17111000</v>
      </c>
      <c r="I11" s="22">
        <v>1413000</v>
      </c>
      <c r="J11" s="22">
        <v>353250</v>
      </c>
      <c r="K11" s="22"/>
      <c r="L11" s="22">
        <v>1059750</v>
      </c>
      <c r="M11" s="22"/>
      <c r="N11" s="22"/>
      <c r="O11" s="22"/>
      <c r="P11" s="22"/>
      <c r="Q11" s="22"/>
      <c r="R11" s="22">
        <v>15698000</v>
      </c>
      <c r="S11" s="22">
        <v>13858000</v>
      </c>
      <c r="T11" s="22"/>
      <c r="U11" s="22"/>
      <c r="V11" s="22"/>
      <c r="W11" s="22">
        <v>1840000</v>
      </c>
    </row>
    <row r="12" ht="31.4" customHeight="1" spans="1:23">
      <c r="A12" s="117" t="s">
        <v>45</v>
      </c>
      <c r="B12" s="113" t="s">
        <v>148</v>
      </c>
      <c r="C12" s="112" t="s">
        <v>149</v>
      </c>
      <c r="D12" s="112" t="s">
        <v>65</v>
      </c>
      <c r="E12" s="112" t="s">
        <v>66</v>
      </c>
      <c r="F12" s="112" t="s">
        <v>150</v>
      </c>
      <c r="G12" s="112" t="s">
        <v>151</v>
      </c>
      <c r="H12" s="22">
        <v>4428000</v>
      </c>
      <c r="I12" s="22">
        <v>582000</v>
      </c>
      <c r="J12" s="22">
        <v>145500</v>
      </c>
      <c r="K12" s="22"/>
      <c r="L12" s="22">
        <v>436500</v>
      </c>
      <c r="M12" s="22"/>
      <c r="N12" s="22"/>
      <c r="O12" s="22"/>
      <c r="P12" s="22"/>
      <c r="Q12" s="22"/>
      <c r="R12" s="22">
        <v>3846000</v>
      </c>
      <c r="S12" s="22">
        <v>3846000</v>
      </c>
      <c r="T12" s="22"/>
      <c r="U12" s="22"/>
      <c r="V12" s="22"/>
      <c r="W12" s="22"/>
    </row>
    <row r="13" ht="31.4" customHeight="1" spans="1:23">
      <c r="A13" s="117" t="s">
        <v>45</v>
      </c>
      <c r="B13" s="113" t="s">
        <v>148</v>
      </c>
      <c r="C13" s="112" t="s">
        <v>149</v>
      </c>
      <c r="D13" s="112" t="s">
        <v>71</v>
      </c>
      <c r="E13" s="112" t="s">
        <v>70</v>
      </c>
      <c r="F13" s="112" t="s">
        <v>152</v>
      </c>
      <c r="G13" s="112" t="s">
        <v>153</v>
      </c>
      <c r="H13" s="22">
        <v>519300</v>
      </c>
      <c r="I13" s="22">
        <v>30800</v>
      </c>
      <c r="J13" s="22">
        <v>7700</v>
      </c>
      <c r="K13" s="22"/>
      <c r="L13" s="22">
        <v>23100</v>
      </c>
      <c r="M13" s="22"/>
      <c r="N13" s="22"/>
      <c r="O13" s="22"/>
      <c r="P13" s="22"/>
      <c r="Q13" s="22"/>
      <c r="R13" s="22">
        <v>488500</v>
      </c>
      <c r="S13" s="22">
        <v>488500</v>
      </c>
      <c r="T13" s="22"/>
      <c r="U13" s="22"/>
      <c r="V13" s="22"/>
      <c r="W13" s="22"/>
    </row>
    <row r="14" ht="31.4" customHeight="1" spans="1:23">
      <c r="A14" s="117" t="s">
        <v>45</v>
      </c>
      <c r="B14" s="113" t="s">
        <v>148</v>
      </c>
      <c r="C14" s="112" t="s">
        <v>149</v>
      </c>
      <c r="D14" s="112" t="s">
        <v>76</v>
      </c>
      <c r="E14" s="112" t="s">
        <v>77</v>
      </c>
      <c r="F14" s="112" t="s">
        <v>154</v>
      </c>
      <c r="G14" s="112" t="s">
        <v>155</v>
      </c>
      <c r="H14" s="22">
        <v>2015000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2015000</v>
      </c>
      <c r="S14" s="22">
        <v>2015000</v>
      </c>
      <c r="T14" s="22"/>
      <c r="U14" s="22"/>
      <c r="V14" s="22"/>
      <c r="W14" s="22"/>
    </row>
    <row r="15" ht="31.4" customHeight="1" spans="1:23">
      <c r="A15" s="117" t="s">
        <v>45</v>
      </c>
      <c r="B15" s="113" t="s">
        <v>148</v>
      </c>
      <c r="C15" s="112" t="s">
        <v>149</v>
      </c>
      <c r="D15" s="112" t="s">
        <v>78</v>
      </c>
      <c r="E15" s="112" t="s">
        <v>79</v>
      </c>
      <c r="F15" s="112" t="s">
        <v>152</v>
      </c>
      <c r="G15" s="112" t="s">
        <v>153</v>
      </c>
      <c r="H15" s="22">
        <v>197500</v>
      </c>
      <c r="I15" s="22"/>
      <c r="J15" s="22"/>
      <c r="K15" s="22"/>
      <c r="L15" s="22"/>
      <c r="M15" s="22"/>
      <c r="N15" s="22"/>
      <c r="O15" s="22"/>
      <c r="P15" s="22"/>
      <c r="Q15" s="22"/>
      <c r="R15" s="22">
        <v>197500</v>
      </c>
      <c r="S15" s="22">
        <v>197500</v>
      </c>
      <c r="T15" s="22"/>
      <c r="U15" s="22"/>
      <c r="V15" s="22"/>
      <c r="W15" s="22"/>
    </row>
    <row r="16" ht="31.4" customHeight="1" spans="1:23">
      <c r="A16" s="117" t="s">
        <v>45</v>
      </c>
      <c r="B16" s="113" t="s">
        <v>156</v>
      </c>
      <c r="C16" s="112" t="s">
        <v>157</v>
      </c>
      <c r="D16" s="112" t="s">
        <v>67</v>
      </c>
      <c r="E16" s="112" t="s">
        <v>68</v>
      </c>
      <c r="F16" s="112" t="s">
        <v>158</v>
      </c>
      <c r="G16" s="112" t="s">
        <v>159</v>
      </c>
      <c r="H16" s="22">
        <v>2214000</v>
      </c>
      <c r="I16" s="22">
        <v>291000</v>
      </c>
      <c r="J16" s="22">
        <v>72750</v>
      </c>
      <c r="K16" s="22"/>
      <c r="L16" s="22">
        <v>218250</v>
      </c>
      <c r="M16" s="22"/>
      <c r="N16" s="22"/>
      <c r="O16" s="22"/>
      <c r="P16" s="22"/>
      <c r="Q16" s="22"/>
      <c r="R16" s="22">
        <v>1923000</v>
      </c>
      <c r="S16" s="22">
        <v>1923000</v>
      </c>
      <c r="T16" s="22"/>
      <c r="U16" s="22"/>
      <c r="V16" s="22"/>
      <c r="W16" s="22"/>
    </row>
    <row r="17" ht="31.4" customHeight="1" spans="1:23">
      <c r="A17" s="117" t="s">
        <v>45</v>
      </c>
      <c r="B17" s="113" t="s">
        <v>160</v>
      </c>
      <c r="C17" s="112" t="s">
        <v>91</v>
      </c>
      <c r="D17" s="112" t="s">
        <v>90</v>
      </c>
      <c r="E17" s="112" t="s">
        <v>91</v>
      </c>
      <c r="F17" s="112" t="s">
        <v>161</v>
      </c>
      <c r="G17" s="112" t="s">
        <v>91</v>
      </c>
      <c r="H17" s="22">
        <v>3293000</v>
      </c>
      <c r="I17" s="22">
        <v>1439000</v>
      </c>
      <c r="J17" s="22">
        <v>359750</v>
      </c>
      <c r="K17" s="22"/>
      <c r="L17" s="22">
        <v>1079250</v>
      </c>
      <c r="M17" s="22"/>
      <c r="N17" s="22"/>
      <c r="O17" s="22"/>
      <c r="P17" s="22"/>
      <c r="Q17" s="22"/>
      <c r="R17" s="22">
        <v>1854000</v>
      </c>
      <c r="S17" s="22">
        <v>1854000</v>
      </c>
      <c r="T17" s="22"/>
      <c r="U17" s="22"/>
      <c r="V17" s="22"/>
      <c r="W17" s="22"/>
    </row>
    <row r="18" ht="31.4" customHeight="1" spans="1:23">
      <c r="A18" s="117" t="s">
        <v>45</v>
      </c>
      <c r="B18" s="113" t="s">
        <v>162</v>
      </c>
      <c r="C18" s="112" t="s">
        <v>163</v>
      </c>
      <c r="D18" s="112" t="s">
        <v>84</v>
      </c>
      <c r="E18" s="112" t="s">
        <v>85</v>
      </c>
      <c r="F18" s="112" t="s">
        <v>164</v>
      </c>
      <c r="G18" s="112" t="s">
        <v>165</v>
      </c>
      <c r="H18" s="22">
        <v>1800000</v>
      </c>
      <c r="I18" s="22">
        <v>1800000</v>
      </c>
      <c r="J18" s="22">
        <v>450000</v>
      </c>
      <c r="K18" s="22"/>
      <c r="L18" s="22">
        <v>1350000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7" t="s">
        <v>45</v>
      </c>
      <c r="B19" s="113" t="s">
        <v>162</v>
      </c>
      <c r="C19" s="112" t="s">
        <v>163</v>
      </c>
      <c r="D19" s="112" t="s">
        <v>84</v>
      </c>
      <c r="E19" s="112" t="s">
        <v>85</v>
      </c>
      <c r="F19" s="112" t="s">
        <v>166</v>
      </c>
      <c r="G19" s="112" t="s">
        <v>167</v>
      </c>
      <c r="H19" s="22">
        <v>40000</v>
      </c>
      <c r="I19" s="22">
        <v>40000</v>
      </c>
      <c r="J19" s="22">
        <v>10000</v>
      </c>
      <c r="K19" s="22"/>
      <c r="L19" s="22">
        <v>30000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7" t="s">
        <v>45</v>
      </c>
      <c r="B20" s="113" t="s">
        <v>168</v>
      </c>
      <c r="C20" s="112" t="s">
        <v>169</v>
      </c>
      <c r="D20" s="112" t="s">
        <v>84</v>
      </c>
      <c r="E20" s="112" t="s">
        <v>85</v>
      </c>
      <c r="F20" s="112" t="s">
        <v>170</v>
      </c>
      <c r="G20" s="112" t="s">
        <v>169</v>
      </c>
      <c r="H20" s="22">
        <v>13570100</v>
      </c>
      <c r="I20" s="22">
        <v>285100</v>
      </c>
      <c r="J20" s="22">
        <v>71275</v>
      </c>
      <c r="K20" s="22"/>
      <c r="L20" s="22">
        <v>213825</v>
      </c>
      <c r="M20" s="22"/>
      <c r="N20" s="22"/>
      <c r="O20" s="22"/>
      <c r="P20" s="22"/>
      <c r="Q20" s="22"/>
      <c r="R20" s="22">
        <v>13285000</v>
      </c>
      <c r="S20" s="22">
        <v>13285000</v>
      </c>
      <c r="T20" s="22"/>
      <c r="U20" s="22"/>
      <c r="V20" s="22"/>
      <c r="W20" s="22"/>
    </row>
    <row r="21" ht="31.4" customHeight="1" spans="1:23">
      <c r="A21" s="117" t="s">
        <v>45</v>
      </c>
      <c r="B21" s="113" t="s">
        <v>171</v>
      </c>
      <c r="C21" s="112" t="s">
        <v>172</v>
      </c>
      <c r="D21" s="112" t="s">
        <v>84</v>
      </c>
      <c r="E21" s="112" t="s">
        <v>85</v>
      </c>
      <c r="F21" s="112" t="s">
        <v>173</v>
      </c>
      <c r="G21" s="112" t="s">
        <v>174</v>
      </c>
      <c r="H21" s="22">
        <v>873500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873500</v>
      </c>
      <c r="S21" s="22">
        <v>873500</v>
      </c>
      <c r="T21" s="22"/>
      <c r="U21" s="22"/>
      <c r="V21" s="22"/>
      <c r="W21" s="22"/>
    </row>
    <row r="22" ht="31.4" customHeight="1" spans="1:23">
      <c r="A22" s="117" t="s">
        <v>45</v>
      </c>
      <c r="B22" s="113" t="s">
        <v>175</v>
      </c>
      <c r="C22" s="112" t="s">
        <v>121</v>
      </c>
      <c r="D22" s="112" t="s">
        <v>84</v>
      </c>
      <c r="E22" s="112" t="s">
        <v>85</v>
      </c>
      <c r="F22" s="112" t="s">
        <v>176</v>
      </c>
      <c r="G22" s="112" t="s">
        <v>121</v>
      </c>
      <c r="H22" s="22">
        <v>630000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630000</v>
      </c>
      <c r="S22" s="22">
        <v>630000</v>
      </c>
      <c r="T22" s="22"/>
      <c r="U22" s="22"/>
      <c r="V22" s="22"/>
      <c r="W22" s="22"/>
    </row>
    <row r="23" ht="31.4" customHeight="1" spans="1:23">
      <c r="A23" s="117" t="s">
        <v>45</v>
      </c>
      <c r="B23" s="113" t="s">
        <v>177</v>
      </c>
      <c r="C23" s="112" t="s">
        <v>178</v>
      </c>
      <c r="D23" s="112" t="s">
        <v>84</v>
      </c>
      <c r="E23" s="112" t="s">
        <v>85</v>
      </c>
      <c r="F23" s="112" t="s">
        <v>179</v>
      </c>
      <c r="G23" s="112" t="s">
        <v>178</v>
      </c>
      <c r="H23" s="22">
        <v>285000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285000</v>
      </c>
      <c r="S23" s="22">
        <v>285000</v>
      </c>
      <c r="T23" s="22"/>
      <c r="U23" s="22"/>
      <c r="V23" s="22"/>
      <c r="W23" s="22"/>
    </row>
    <row r="24" ht="31.4" customHeight="1" spans="1:23">
      <c r="A24" s="117" t="s">
        <v>45</v>
      </c>
      <c r="B24" s="113" t="s">
        <v>180</v>
      </c>
      <c r="C24" s="112" t="s">
        <v>181</v>
      </c>
      <c r="D24" s="112" t="s">
        <v>63</v>
      </c>
      <c r="E24" s="112" t="s">
        <v>64</v>
      </c>
      <c r="F24" s="112" t="s">
        <v>182</v>
      </c>
      <c r="G24" s="112" t="s">
        <v>183</v>
      </c>
      <c r="H24" s="22">
        <v>633420</v>
      </c>
      <c r="I24" s="22">
        <v>633420</v>
      </c>
      <c r="J24" s="22">
        <v>158355</v>
      </c>
      <c r="K24" s="22"/>
      <c r="L24" s="22">
        <v>475065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7" t="s">
        <v>45</v>
      </c>
      <c r="B25" s="113" t="s">
        <v>180</v>
      </c>
      <c r="C25" s="112" t="s">
        <v>181</v>
      </c>
      <c r="D25" s="112" t="s">
        <v>84</v>
      </c>
      <c r="E25" s="112" t="s">
        <v>85</v>
      </c>
      <c r="F25" s="112" t="s">
        <v>184</v>
      </c>
      <c r="G25" s="112" t="s">
        <v>185</v>
      </c>
      <c r="H25" s="22">
        <v>752900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752900</v>
      </c>
      <c r="S25" s="22">
        <v>752900</v>
      </c>
      <c r="T25" s="22"/>
      <c r="U25" s="22"/>
      <c r="V25" s="22"/>
      <c r="W25" s="22"/>
    </row>
    <row r="26" ht="31.4" customHeight="1" spans="1:23">
      <c r="A26" s="117" t="s">
        <v>45</v>
      </c>
      <c r="B26" s="113" t="s">
        <v>180</v>
      </c>
      <c r="C26" s="112" t="s">
        <v>181</v>
      </c>
      <c r="D26" s="112" t="s">
        <v>84</v>
      </c>
      <c r="E26" s="112" t="s">
        <v>85</v>
      </c>
      <c r="F26" s="112" t="s">
        <v>186</v>
      </c>
      <c r="G26" s="112" t="s">
        <v>187</v>
      </c>
      <c r="H26" s="22">
        <v>295800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295800</v>
      </c>
      <c r="S26" s="22">
        <v>295800</v>
      </c>
      <c r="T26" s="22"/>
      <c r="U26" s="22"/>
      <c r="V26" s="22"/>
      <c r="W26" s="22"/>
    </row>
    <row r="27" ht="31.4" customHeight="1" spans="1:23">
      <c r="A27" s="117" t="s">
        <v>45</v>
      </c>
      <c r="B27" s="113" t="s">
        <v>180</v>
      </c>
      <c r="C27" s="112" t="s">
        <v>181</v>
      </c>
      <c r="D27" s="112" t="s">
        <v>84</v>
      </c>
      <c r="E27" s="112" t="s">
        <v>85</v>
      </c>
      <c r="F27" s="112" t="s">
        <v>188</v>
      </c>
      <c r="G27" s="112" t="s">
        <v>189</v>
      </c>
      <c r="H27" s="22">
        <v>154500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154500</v>
      </c>
      <c r="S27" s="22">
        <v>154500</v>
      </c>
      <c r="T27" s="22"/>
      <c r="U27" s="22"/>
      <c r="V27" s="22"/>
      <c r="W27" s="22"/>
    </row>
    <row r="28" ht="31.4" customHeight="1" spans="1:23">
      <c r="A28" s="117" t="s">
        <v>45</v>
      </c>
      <c r="B28" s="113" t="s">
        <v>180</v>
      </c>
      <c r="C28" s="112" t="s">
        <v>181</v>
      </c>
      <c r="D28" s="112" t="s">
        <v>84</v>
      </c>
      <c r="E28" s="112" t="s">
        <v>85</v>
      </c>
      <c r="F28" s="112" t="s">
        <v>190</v>
      </c>
      <c r="G28" s="112" t="s">
        <v>191</v>
      </c>
      <c r="H28" s="22">
        <v>190950</v>
      </c>
      <c r="I28" s="22">
        <v>38150</v>
      </c>
      <c r="J28" s="22">
        <v>9537.5</v>
      </c>
      <c r="K28" s="22"/>
      <c r="L28" s="22">
        <v>28612.5</v>
      </c>
      <c r="M28" s="22"/>
      <c r="N28" s="22"/>
      <c r="O28" s="22"/>
      <c r="P28" s="22"/>
      <c r="Q28" s="22"/>
      <c r="R28" s="22">
        <v>152800</v>
      </c>
      <c r="S28" s="22">
        <v>152800</v>
      </c>
      <c r="T28" s="22"/>
      <c r="U28" s="22"/>
      <c r="V28" s="22"/>
      <c r="W28" s="22"/>
    </row>
    <row r="29" ht="31.4" customHeight="1" spans="1:23">
      <c r="A29" s="117" t="s">
        <v>45</v>
      </c>
      <c r="B29" s="113" t="s">
        <v>180</v>
      </c>
      <c r="C29" s="112" t="s">
        <v>181</v>
      </c>
      <c r="D29" s="112" t="s">
        <v>84</v>
      </c>
      <c r="E29" s="112" t="s">
        <v>85</v>
      </c>
      <c r="F29" s="112" t="s">
        <v>192</v>
      </c>
      <c r="G29" s="112" t="s">
        <v>193</v>
      </c>
      <c r="H29" s="22">
        <v>475000</v>
      </c>
      <c r="I29" s="22">
        <v>117000</v>
      </c>
      <c r="J29" s="22">
        <v>29250</v>
      </c>
      <c r="K29" s="22"/>
      <c r="L29" s="22">
        <v>87750</v>
      </c>
      <c r="M29" s="22"/>
      <c r="N29" s="22"/>
      <c r="O29" s="22"/>
      <c r="P29" s="22"/>
      <c r="Q29" s="22"/>
      <c r="R29" s="22">
        <v>358000</v>
      </c>
      <c r="S29" s="22">
        <v>358000</v>
      </c>
      <c r="T29" s="22"/>
      <c r="U29" s="22"/>
      <c r="V29" s="22"/>
      <c r="W29" s="22"/>
    </row>
    <row r="30" ht="31.4" customHeight="1" spans="1:23">
      <c r="A30" s="117" t="s">
        <v>45</v>
      </c>
      <c r="B30" s="113" t="s">
        <v>180</v>
      </c>
      <c r="C30" s="112" t="s">
        <v>181</v>
      </c>
      <c r="D30" s="112" t="s">
        <v>84</v>
      </c>
      <c r="E30" s="112" t="s">
        <v>85</v>
      </c>
      <c r="F30" s="112" t="s">
        <v>194</v>
      </c>
      <c r="G30" s="112" t="s">
        <v>195</v>
      </c>
      <c r="H30" s="22">
        <v>254800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254800</v>
      </c>
      <c r="S30" s="22">
        <v>254800</v>
      </c>
      <c r="T30" s="22"/>
      <c r="U30" s="22"/>
      <c r="V30" s="22"/>
      <c r="W30" s="22"/>
    </row>
    <row r="31" ht="31.4" customHeight="1" spans="1:23">
      <c r="A31" s="117" t="s">
        <v>45</v>
      </c>
      <c r="B31" s="113" t="s">
        <v>180</v>
      </c>
      <c r="C31" s="112" t="s">
        <v>181</v>
      </c>
      <c r="D31" s="112" t="s">
        <v>84</v>
      </c>
      <c r="E31" s="112" t="s">
        <v>85</v>
      </c>
      <c r="F31" s="112" t="s">
        <v>196</v>
      </c>
      <c r="G31" s="112" t="s">
        <v>197</v>
      </c>
      <c r="H31" s="22">
        <v>458900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458900</v>
      </c>
      <c r="S31" s="22">
        <v>358900</v>
      </c>
      <c r="T31" s="22"/>
      <c r="U31" s="22"/>
      <c r="V31" s="22"/>
      <c r="W31" s="22">
        <v>100000</v>
      </c>
    </row>
    <row r="32" ht="31.4" customHeight="1" spans="1:23">
      <c r="A32" s="117" t="s">
        <v>45</v>
      </c>
      <c r="B32" s="113" t="s">
        <v>180</v>
      </c>
      <c r="C32" s="112" t="s">
        <v>181</v>
      </c>
      <c r="D32" s="112" t="s">
        <v>84</v>
      </c>
      <c r="E32" s="112" t="s">
        <v>85</v>
      </c>
      <c r="F32" s="112" t="s">
        <v>198</v>
      </c>
      <c r="G32" s="112" t="s">
        <v>199</v>
      </c>
      <c r="H32" s="22">
        <v>4544800</v>
      </c>
      <c r="I32" s="22">
        <v>329800</v>
      </c>
      <c r="J32" s="22">
        <v>82450</v>
      </c>
      <c r="K32" s="22"/>
      <c r="L32" s="22">
        <v>247350</v>
      </c>
      <c r="M32" s="22"/>
      <c r="N32" s="22"/>
      <c r="O32" s="22"/>
      <c r="P32" s="22"/>
      <c r="Q32" s="22"/>
      <c r="R32" s="22">
        <v>4215000</v>
      </c>
      <c r="S32" s="22">
        <v>4215000</v>
      </c>
      <c r="T32" s="22"/>
      <c r="U32" s="22"/>
      <c r="V32" s="22"/>
      <c r="W32" s="22"/>
    </row>
    <row r="33" ht="31.4" customHeight="1" spans="1:23">
      <c r="A33" s="117" t="s">
        <v>45</v>
      </c>
      <c r="B33" s="113" t="s">
        <v>180</v>
      </c>
      <c r="C33" s="112" t="s">
        <v>181</v>
      </c>
      <c r="D33" s="112" t="s">
        <v>84</v>
      </c>
      <c r="E33" s="112" t="s">
        <v>85</v>
      </c>
      <c r="F33" s="112" t="s">
        <v>200</v>
      </c>
      <c r="G33" s="112" t="s">
        <v>201</v>
      </c>
      <c r="H33" s="22">
        <v>1041500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1041500</v>
      </c>
      <c r="S33" s="22">
        <v>981500</v>
      </c>
      <c r="T33" s="22"/>
      <c r="U33" s="22"/>
      <c r="V33" s="22"/>
      <c r="W33" s="22">
        <v>60000</v>
      </c>
    </row>
    <row r="34" ht="31.4" customHeight="1" spans="1:23">
      <c r="A34" s="117" t="s">
        <v>45</v>
      </c>
      <c r="B34" s="113" t="s">
        <v>180</v>
      </c>
      <c r="C34" s="112" t="s">
        <v>181</v>
      </c>
      <c r="D34" s="112" t="s">
        <v>84</v>
      </c>
      <c r="E34" s="112" t="s">
        <v>85</v>
      </c>
      <c r="F34" s="112" t="s">
        <v>202</v>
      </c>
      <c r="G34" s="112" t="s">
        <v>203</v>
      </c>
      <c r="H34" s="22">
        <v>3515000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3515000</v>
      </c>
      <c r="S34" s="22">
        <v>3515000</v>
      </c>
      <c r="T34" s="22"/>
      <c r="U34" s="22"/>
      <c r="V34" s="22"/>
      <c r="W34" s="22"/>
    </row>
    <row r="35" ht="31.4" customHeight="1" spans="1:23">
      <c r="A35" s="117" t="s">
        <v>45</v>
      </c>
      <c r="B35" s="113" t="s">
        <v>180</v>
      </c>
      <c r="C35" s="112" t="s">
        <v>181</v>
      </c>
      <c r="D35" s="112" t="s">
        <v>84</v>
      </c>
      <c r="E35" s="112" t="s">
        <v>85</v>
      </c>
      <c r="F35" s="112" t="s">
        <v>204</v>
      </c>
      <c r="G35" s="112" t="s">
        <v>205</v>
      </c>
      <c r="H35" s="22">
        <v>125000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125000</v>
      </c>
      <c r="S35" s="22">
        <v>125000</v>
      </c>
      <c r="T35" s="22"/>
      <c r="U35" s="22"/>
      <c r="V35" s="22"/>
      <c r="W35" s="22"/>
    </row>
    <row r="36" ht="31.4" customHeight="1" spans="1:23">
      <c r="A36" s="117" t="s">
        <v>45</v>
      </c>
      <c r="B36" s="113" t="s">
        <v>180</v>
      </c>
      <c r="C36" s="112" t="s">
        <v>181</v>
      </c>
      <c r="D36" s="112" t="s">
        <v>84</v>
      </c>
      <c r="E36" s="112" t="s">
        <v>85</v>
      </c>
      <c r="F36" s="112" t="s">
        <v>206</v>
      </c>
      <c r="G36" s="112" t="s">
        <v>207</v>
      </c>
      <c r="H36" s="22">
        <v>242000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242000</v>
      </c>
      <c r="S36" s="22">
        <v>242000</v>
      </c>
      <c r="T36" s="22"/>
      <c r="U36" s="22"/>
      <c r="V36" s="22"/>
      <c r="W36" s="22"/>
    </row>
    <row r="37" ht="31.4" customHeight="1" spans="1:23">
      <c r="A37" s="117" t="s">
        <v>45</v>
      </c>
      <c r="B37" s="113" t="s">
        <v>180</v>
      </c>
      <c r="C37" s="112" t="s">
        <v>181</v>
      </c>
      <c r="D37" s="112" t="s">
        <v>84</v>
      </c>
      <c r="E37" s="112" t="s">
        <v>85</v>
      </c>
      <c r="F37" s="112" t="s">
        <v>208</v>
      </c>
      <c r="G37" s="112" t="s">
        <v>209</v>
      </c>
      <c r="H37" s="22">
        <v>14850000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14850000</v>
      </c>
      <c r="S37" s="22">
        <v>14850000</v>
      </c>
      <c r="T37" s="22"/>
      <c r="U37" s="22"/>
      <c r="V37" s="22"/>
      <c r="W37" s="22"/>
    </row>
    <row r="38" ht="31.4" customHeight="1" spans="1:23">
      <c r="A38" s="117" t="s">
        <v>45</v>
      </c>
      <c r="B38" s="113" t="s">
        <v>180</v>
      </c>
      <c r="C38" s="112" t="s">
        <v>181</v>
      </c>
      <c r="D38" s="112" t="s">
        <v>84</v>
      </c>
      <c r="E38" s="112" t="s">
        <v>85</v>
      </c>
      <c r="F38" s="112" t="s">
        <v>210</v>
      </c>
      <c r="G38" s="112" t="s">
        <v>211</v>
      </c>
      <c r="H38" s="22">
        <v>350000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350000</v>
      </c>
      <c r="S38" s="22">
        <v>350000</v>
      </c>
      <c r="T38" s="22"/>
      <c r="U38" s="22"/>
      <c r="V38" s="22"/>
      <c r="W38" s="22"/>
    </row>
    <row r="39" ht="31.4" customHeight="1" spans="1:23">
      <c r="A39" s="117" t="s">
        <v>45</v>
      </c>
      <c r="B39" s="113" t="s">
        <v>180</v>
      </c>
      <c r="C39" s="112" t="s">
        <v>181</v>
      </c>
      <c r="D39" s="112" t="s">
        <v>84</v>
      </c>
      <c r="E39" s="112" t="s">
        <v>85</v>
      </c>
      <c r="F39" s="112" t="s">
        <v>212</v>
      </c>
      <c r="G39" s="112" t="s">
        <v>213</v>
      </c>
      <c r="H39" s="22">
        <v>3030000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3030000</v>
      </c>
      <c r="S39" s="22">
        <v>3030000</v>
      </c>
      <c r="T39" s="22"/>
      <c r="U39" s="22"/>
      <c r="V39" s="22"/>
      <c r="W39" s="22"/>
    </row>
    <row r="40" ht="31.4" customHeight="1" spans="1:23">
      <c r="A40" s="117" t="s">
        <v>45</v>
      </c>
      <c r="B40" s="113" t="s">
        <v>180</v>
      </c>
      <c r="C40" s="112" t="s">
        <v>181</v>
      </c>
      <c r="D40" s="112" t="s">
        <v>84</v>
      </c>
      <c r="E40" s="112" t="s">
        <v>85</v>
      </c>
      <c r="F40" s="112" t="s">
        <v>214</v>
      </c>
      <c r="G40" s="112" t="s">
        <v>215</v>
      </c>
      <c r="H40" s="22">
        <v>8140000</v>
      </c>
      <c r="I40" s="22"/>
      <c r="J40" s="22"/>
      <c r="K40" s="22"/>
      <c r="L40" s="22"/>
      <c r="M40" s="22"/>
      <c r="N40" s="22"/>
      <c r="O40" s="22"/>
      <c r="P40" s="22"/>
      <c r="Q40" s="22"/>
      <c r="R40" s="22">
        <v>8140000</v>
      </c>
      <c r="S40" s="22">
        <v>8140000</v>
      </c>
      <c r="T40" s="22"/>
      <c r="U40" s="22"/>
      <c r="V40" s="22"/>
      <c r="W40" s="22"/>
    </row>
    <row r="41" ht="31.4" customHeight="1" spans="1:23">
      <c r="A41" s="117" t="s">
        <v>45</v>
      </c>
      <c r="B41" s="113" t="s">
        <v>180</v>
      </c>
      <c r="C41" s="112" t="s">
        <v>181</v>
      </c>
      <c r="D41" s="112" t="s">
        <v>84</v>
      </c>
      <c r="E41" s="112" t="s">
        <v>85</v>
      </c>
      <c r="F41" s="112" t="s">
        <v>216</v>
      </c>
      <c r="G41" s="112" t="s">
        <v>217</v>
      </c>
      <c r="H41" s="22">
        <v>198000</v>
      </c>
      <c r="I41" s="22"/>
      <c r="J41" s="22"/>
      <c r="K41" s="22"/>
      <c r="L41" s="22"/>
      <c r="M41" s="22"/>
      <c r="N41" s="22"/>
      <c r="O41" s="22"/>
      <c r="P41" s="22"/>
      <c r="Q41" s="22"/>
      <c r="R41" s="22">
        <v>198000</v>
      </c>
      <c r="S41" s="22">
        <v>198000</v>
      </c>
      <c r="T41" s="22"/>
      <c r="U41" s="22"/>
      <c r="V41" s="22"/>
      <c r="W41" s="22"/>
    </row>
    <row r="42" ht="31.4" customHeight="1" spans="1:23">
      <c r="A42" s="117" t="s">
        <v>45</v>
      </c>
      <c r="B42" s="113" t="s">
        <v>180</v>
      </c>
      <c r="C42" s="112" t="s">
        <v>181</v>
      </c>
      <c r="D42" s="112" t="s">
        <v>84</v>
      </c>
      <c r="E42" s="112" t="s">
        <v>85</v>
      </c>
      <c r="F42" s="112" t="s">
        <v>218</v>
      </c>
      <c r="G42" s="112" t="s">
        <v>219</v>
      </c>
      <c r="H42" s="22">
        <v>4585000</v>
      </c>
      <c r="I42" s="22"/>
      <c r="J42" s="22"/>
      <c r="K42" s="22"/>
      <c r="L42" s="22"/>
      <c r="M42" s="22"/>
      <c r="N42" s="22"/>
      <c r="O42" s="22"/>
      <c r="P42" s="22"/>
      <c r="Q42" s="22"/>
      <c r="R42" s="22">
        <v>4585000</v>
      </c>
      <c r="S42" s="22">
        <v>4585000</v>
      </c>
      <c r="T42" s="22"/>
      <c r="U42" s="22"/>
      <c r="V42" s="22"/>
      <c r="W42" s="22"/>
    </row>
    <row r="43" ht="31.4" customHeight="1" spans="1:23">
      <c r="A43" s="117" t="s">
        <v>45</v>
      </c>
      <c r="B43" s="113" t="s">
        <v>180</v>
      </c>
      <c r="C43" s="112" t="s">
        <v>181</v>
      </c>
      <c r="D43" s="112" t="s">
        <v>84</v>
      </c>
      <c r="E43" s="112" t="s">
        <v>85</v>
      </c>
      <c r="F43" s="112" t="s">
        <v>182</v>
      </c>
      <c r="G43" s="112" t="s">
        <v>183</v>
      </c>
      <c r="H43" s="22">
        <v>39806600</v>
      </c>
      <c r="I43" s="22">
        <v>340140</v>
      </c>
      <c r="J43" s="22">
        <v>85035</v>
      </c>
      <c r="K43" s="22"/>
      <c r="L43" s="22">
        <v>255105</v>
      </c>
      <c r="M43" s="22"/>
      <c r="N43" s="22"/>
      <c r="O43" s="22"/>
      <c r="P43" s="22"/>
      <c r="Q43" s="22"/>
      <c r="R43" s="22">
        <v>39466460</v>
      </c>
      <c r="S43" s="22">
        <v>19466460</v>
      </c>
      <c r="T43" s="22"/>
      <c r="U43" s="22">
        <v>20000000</v>
      </c>
      <c r="V43" s="22"/>
      <c r="W43" s="22"/>
    </row>
    <row r="44" ht="31.4" customHeight="1" spans="1:23">
      <c r="A44" s="117" t="s">
        <v>45</v>
      </c>
      <c r="B44" s="113" t="s">
        <v>180</v>
      </c>
      <c r="C44" s="112" t="s">
        <v>181</v>
      </c>
      <c r="D44" s="112" t="s">
        <v>84</v>
      </c>
      <c r="E44" s="112" t="s">
        <v>85</v>
      </c>
      <c r="F44" s="112" t="s">
        <v>220</v>
      </c>
      <c r="G44" s="112" t="s">
        <v>221</v>
      </c>
      <c r="H44" s="22">
        <v>517800</v>
      </c>
      <c r="I44" s="22"/>
      <c r="J44" s="22"/>
      <c r="K44" s="22"/>
      <c r="L44" s="22"/>
      <c r="M44" s="22"/>
      <c r="N44" s="22"/>
      <c r="O44" s="22"/>
      <c r="P44" s="22"/>
      <c r="Q44" s="22"/>
      <c r="R44" s="22">
        <v>517800</v>
      </c>
      <c r="S44" s="22">
        <v>517800</v>
      </c>
      <c r="T44" s="22"/>
      <c r="U44" s="22"/>
      <c r="V44" s="22"/>
      <c r="W44" s="22"/>
    </row>
    <row r="45" ht="31.4" customHeight="1" spans="1:23">
      <c r="A45" s="117" t="s">
        <v>45</v>
      </c>
      <c r="B45" s="113" t="s">
        <v>180</v>
      </c>
      <c r="C45" s="112" t="s">
        <v>181</v>
      </c>
      <c r="D45" s="112" t="s">
        <v>84</v>
      </c>
      <c r="E45" s="112" t="s">
        <v>85</v>
      </c>
      <c r="F45" s="112" t="s">
        <v>222</v>
      </c>
      <c r="G45" s="112" t="s">
        <v>223</v>
      </c>
      <c r="H45" s="22">
        <v>3108400</v>
      </c>
      <c r="I45" s="22"/>
      <c r="J45" s="22"/>
      <c r="K45" s="22"/>
      <c r="L45" s="22"/>
      <c r="M45" s="22"/>
      <c r="N45" s="22"/>
      <c r="O45" s="22"/>
      <c r="P45" s="22"/>
      <c r="Q45" s="22"/>
      <c r="R45" s="22">
        <v>3108400</v>
      </c>
      <c r="S45" s="22">
        <v>3108400</v>
      </c>
      <c r="T45" s="22"/>
      <c r="U45" s="22"/>
      <c r="V45" s="22"/>
      <c r="W45" s="22"/>
    </row>
    <row r="46" ht="31.4" customHeight="1" spans="1:23">
      <c r="A46" s="117" t="s">
        <v>45</v>
      </c>
      <c r="B46" s="113" t="s">
        <v>180</v>
      </c>
      <c r="C46" s="112" t="s">
        <v>181</v>
      </c>
      <c r="D46" s="112" t="s">
        <v>84</v>
      </c>
      <c r="E46" s="112" t="s">
        <v>85</v>
      </c>
      <c r="F46" s="112" t="s">
        <v>224</v>
      </c>
      <c r="G46" s="112" t="s">
        <v>225</v>
      </c>
      <c r="H46" s="22">
        <v>50000</v>
      </c>
      <c r="I46" s="22"/>
      <c r="J46" s="22"/>
      <c r="K46" s="22"/>
      <c r="L46" s="22"/>
      <c r="M46" s="22"/>
      <c r="N46" s="22"/>
      <c r="O46" s="22"/>
      <c r="P46" s="22"/>
      <c r="Q46" s="22"/>
      <c r="R46" s="22">
        <v>50000</v>
      </c>
      <c r="S46" s="22">
        <v>50000</v>
      </c>
      <c r="T46" s="22"/>
      <c r="U46" s="22"/>
      <c r="V46" s="22"/>
      <c r="W46" s="22"/>
    </row>
    <row r="47" ht="18.75" customHeight="1" spans="1:23">
      <c r="A47" s="31" t="s">
        <v>92</v>
      </c>
      <c r="B47" s="32"/>
      <c r="C47" s="32"/>
      <c r="D47" s="32"/>
      <c r="E47" s="32"/>
      <c r="F47" s="32"/>
      <c r="G47" s="33"/>
      <c r="H47" s="22">
        <v>150782970</v>
      </c>
      <c r="I47" s="22">
        <v>14640410</v>
      </c>
      <c r="J47" s="22">
        <v>3660102.5</v>
      </c>
      <c r="K47" s="22"/>
      <c r="L47" s="22">
        <v>10980307.5</v>
      </c>
      <c r="M47" s="22"/>
      <c r="N47" s="22"/>
      <c r="O47" s="22"/>
      <c r="P47" s="22"/>
      <c r="Q47" s="22"/>
      <c r="R47" s="22">
        <v>136142560</v>
      </c>
      <c r="S47" s="22">
        <v>113672560</v>
      </c>
      <c r="T47" s="22"/>
      <c r="U47" s="22">
        <v>20000000</v>
      </c>
      <c r="V47" s="22"/>
      <c r="W47" s="22">
        <v>2470000</v>
      </c>
    </row>
  </sheetData>
  <mergeCells count="30">
    <mergeCell ref="A2:W2"/>
    <mergeCell ref="A3:G3"/>
    <mergeCell ref="H4:W4"/>
    <mergeCell ref="I5:M5"/>
    <mergeCell ref="N5:P5"/>
    <mergeCell ref="R5:W5"/>
    <mergeCell ref="A47:G4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0"/>
  <sheetViews>
    <sheetView showZeros="0" topLeftCell="E1" workbookViewId="0">
      <selection activeCell="X14" sqref="X14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20.125" customWidth="1"/>
    <col min="4" max="4" width="21.375" customWidth="1"/>
    <col min="5" max="5" width="10.875" customWidth="1"/>
    <col min="6" max="6" width="19.7416666666667" customWidth="1"/>
    <col min="7" max="7" width="8.5" customWidth="1"/>
    <col min="8" max="8" width="19.7416666666667" customWidth="1"/>
    <col min="9" max="9" width="14.175" customWidth="1"/>
    <col min="10" max="17" width="9.625" customWidth="1"/>
    <col min="18" max="19" width="15.175" customWidth="1"/>
    <col min="20" max="23" width="9.25" customWidth="1"/>
  </cols>
  <sheetData>
    <row r="1" ht="13.5" customHeight="1" spans="1:23">
      <c r="E1" s="1"/>
      <c r="F1" s="1"/>
      <c r="G1" s="1"/>
      <c r="H1" s="1"/>
      <c r="U1" s="108"/>
      <c r="W1" s="55" t="s">
        <v>226</v>
      </c>
    </row>
    <row r="2" ht="27.75" customHeight="1" spans="1:23">
      <c r="A2" s="27" t="s">
        <v>227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"单位名称："&amp;"云南省有色地质局三〇八队"</f>
        <v>单位名称：云南省有色地质局三〇八队</v>
      </c>
      <c r="B3" s="109" t="str">
        <f t="shared" ref="A3:B3" si="0">"单位名称："&amp;"云南省有色地质局三0八队"</f>
        <v>单位名称：云南省有色地质局三0八队</v>
      </c>
      <c r="C3" s="109"/>
      <c r="D3" s="109"/>
      <c r="E3" s="109"/>
      <c r="F3" s="109"/>
      <c r="G3" s="109"/>
      <c r="H3" s="109"/>
      <c r="I3" s="109"/>
      <c r="J3" s="6"/>
      <c r="K3" s="6"/>
      <c r="L3" s="6"/>
      <c r="M3" s="6"/>
      <c r="N3" s="6"/>
      <c r="O3" s="6"/>
      <c r="P3" s="6"/>
      <c r="Q3" s="6"/>
      <c r="U3" s="108"/>
      <c r="W3" s="103" t="s">
        <v>117</v>
      </c>
    </row>
    <row r="4" ht="21.75" customHeight="1" spans="1:23">
      <c r="A4" s="8" t="s">
        <v>228</v>
      </c>
      <c r="B4" s="8" t="s">
        <v>128</v>
      </c>
      <c r="C4" s="8" t="s">
        <v>129</v>
      </c>
      <c r="D4" s="8" t="s">
        <v>229</v>
      </c>
      <c r="E4" s="9" t="s">
        <v>130</v>
      </c>
      <c r="F4" s="9" t="s">
        <v>131</v>
      </c>
      <c r="G4" s="9" t="s">
        <v>132</v>
      </c>
      <c r="H4" s="9" t="s">
        <v>133</v>
      </c>
      <c r="I4" s="62" t="s">
        <v>30</v>
      </c>
      <c r="J4" s="62" t="s">
        <v>230</v>
      </c>
      <c r="K4" s="62"/>
      <c r="L4" s="62"/>
      <c r="M4" s="62"/>
      <c r="N4" s="110" t="s">
        <v>135</v>
      </c>
      <c r="O4" s="110"/>
      <c r="P4" s="110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1" t="s">
        <v>33</v>
      </c>
      <c r="O5" s="111" t="s">
        <v>34</v>
      </c>
      <c r="P5" s="111" t="s">
        <v>35</v>
      </c>
      <c r="Q5" s="14"/>
      <c r="R5" s="9" t="s">
        <v>32</v>
      </c>
      <c r="S5" s="9" t="s">
        <v>43</v>
      </c>
      <c r="T5" s="9" t="s">
        <v>141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231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2"/>
      <c r="B8" s="113"/>
      <c r="C8" s="112" t="s">
        <v>232</v>
      </c>
      <c r="D8" s="112"/>
      <c r="E8" s="112"/>
      <c r="F8" s="112"/>
      <c r="G8" s="112"/>
      <c r="H8" s="112"/>
      <c r="I8" s="114">
        <v>600000</v>
      </c>
      <c r="J8" s="114"/>
      <c r="K8" s="114"/>
      <c r="L8" s="114"/>
      <c r="M8" s="114"/>
      <c r="N8" s="114"/>
      <c r="O8" s="114"/>
      <c r="P8" s="114"/>
      <c r="Q8" s="114"/>
      <c r="R8" s="114">
        <v>600000</v>
      </c>
      <c r="S8" s="114">
        <v>600000</v>
      </c>
      <c r="T8" s="114"/>
      <c r="U8" s="88"/>
      <c r="V8" s="114"/>
      <c r="W8" s="114"/>
    </row>
    <row r="9" ht="32.9" customHeight="1" spans="1:23">
      <c r="A9" s="112" t="s">
        <v>232</v>
      </c>
      <c r="B9" s="113" t="s">
        <v>233</v>
      </c>
      <c r="C9" s="112" t="s">
        <v>232</v>
      </c>
      <c r="D9" s="112" t="s">
        <v>45</v>
      </c>
      <c r="E9" s="112" t="s">
        <v>84</v>
      </c>
      <c r="F9" s="112" t="s">
        <v>85</v>
      </c>
      <c r="G9" s="112" t="s">
        <v>234</v>
      </c>
      <c r="H9" s="112" t="s">
        <v>235</v>
      </c>
      <c r="I9" s="114">
        <v>600000</v>
      </c>
      <c r="J9" s="114"/>
      <c r="K9" s="114"/>
      <c r="L9" s="114"/>
      <c r="M9" s="114"/>
      <c r="N9" s="114"/>
      <c r="O9" s="114"/>
      <c r="P9" s="114"/>
      <c r="Q9" s="114"/>
      <c r="R9" s="114">
        <v>600000</v>
      </c>
      <c r="S9" s="114">
        <v>600000</v>
      </c>
      <c r="T9" s="114"/>
      <c r="U9" s="88"/>
      <c r="V9" s="114"/>
      <c r="W9" s="114"/>
    </row>
    <row r="10" ht="18.75" customHeight="1" spans="1:23">
      <c r="A10" s="31" t="s">
        <v>92</v>
      </c>
      <c r="B10" s="32"/>
      <c r="C10" s="32"/>
      <c r="D10" s="32"/>
      <c r="E10" s="32"/>
      <c r="F10" s="32"/>
      <c r="G10" s="32"/>
      <c r="H10" s="33"/>
      <c r="I10" s="114">
        <v>600000</v>
      </c>
      <c r="J10" s="114"/>
      <c r="K10" s="114"/>
      <c r="L10" s="114"/>
      <c r="M10" s="114"/>
      <c r="N10" s="114"/>
      <c r="O10" s="114"/>
      <c r="P10" s="114"/>
      <c r="Q10" s="114"/>
      <c r="R10" s="114">
        <v>600000</v>
      </c>
      <c r="S10" s="114">
        <v>600000</v>
      </c>
      <c r="T10" s="114"/>
      <c r="U10" s="88"/>
      <c r="V10" s="114"/>
      <c r="W10" s="114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4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9"/>
  <sheetViews>
    <sheetView showZeros="0" workbookViewId="0">
      <selection activeCell="A3" sqref="A3:H3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236</v>
      </c>
    </row>
    <row r="2" ht="28.5" customHeight="1" spans="1:10">
      <c r="A2" s="45" t="s">
        <v>237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"单位名称："&amp;"云南省有色地质局三〇八队"</f>
        <v>单位名称：云南省有色地质局三〇八队</v>
      </c>
    </row>
    <row r="4" ht="14.25" customHeight="1" spans="1:10">
      <c r="A4" s="47" t="s">
        <v>238</v>
      </c>
      <c r="B4" s="47" t="s">
        <v>239</v>
      </c>
      <c r="C4" s="47" t="s">
        <v>240</v>
      </c>
      <c r="D4" s="47" t="s">
        <v>241</v>
      </c>
      <c r="E4" s="47" t="s">
        <v>242</v>
      </c>
      <c r="F4" s="48" t="s">
        <v>243</v>
      </c>
      <c r="G4" s="47" t="s">
        <v>244</v>
      </c>
      <c r="H4" s="48" t="s">
        <v>245</v>
      </c>
      <c r="I4" s="48" t="s">
        <v>246</v>
      </c>
      <c r="J4" s="47" t="s">
        <v>247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232</v>
      </c>
      <c r="B7" s="107" t="s">
        <v>248</v>
      </c>
      <c r="C7" s="53" t="s">
        <v>249</v>
      </c>
      <c r="D7" s="53" t="s">
        <v>250</v>
      </c>
      <c r="E7" s="49" t="s">
        <v>251</v>
      </c>
      <c r="F7" s="53" t="s">
        <v>252</v>
      </c>
      <c r="G7" s="49" t="s">
        <v>113</v>
      </c>
      <c r="H7" s="53" t="s">
        <v>253</v>
      </c>
      <c r="I7" s="53" t="s">
        <v>254</v>
      </c>
      <c r="J7" s="54" t="s">
        <v>255</v>
      </c>
    </row>
    <row r="8" ht="47.3" customHeight="1" spans="1:10">
      <c r="A8" s="106" t="s">
        <v>232</v>
      </c>
      <c r="B8" s="107" t="s">
        <v>256</v>
      </c>
      <c r="C8" s="53" t="s">
        <v>257</v>
      </c>
      <c r="D8" s="53" t="s">
        <v>258</v>
      </c>
      <c r="E8" s="49" t="s">
        <v>259</v>
      </c>
      <c r="F8" s="53" t="s">
        <v>252</v>
      </c>
      <c r="G8" s="49" t="s">
        <v>113</v>
      </c>
      <c r="H8" s="53" t="s">
        <v>260</v>
      </c>
      <c r="I8" s="53" t="s">
        <v>254</v>
      </c>
      <c r="J8" s="54" t="s">
        <v>261</v>
      </c>
    </row>
    <row r="9" ht="47.3" customHeight="1" spans="1:10">
      <c r="A9" s="106" t="s">
        <v>232</v>
      </c>
      <c r="B9" s="107" t="s">
        <v>256</v>
      </c>
      <c r="C9" s="53" t="s">
        <v>262</v>
      </c>
      <c r="D9" s="53" t="s">
        <v>263</v>
      </c>
      <c r="E9" s="49" t="s">
        <v>264</v>
      </c>
      <c r="F9" s="53" t="s">
        <v>252</v>
      </c>
      <c r="G9" s="49" t="s">
        <v>265</v>
      </c>
      <c r="H9" s="53" t="s">
        <v>266</v>
      </c>
      <c r="I9" s="53" t="s">
        <v>254</v>
      </c>
      <c r="J9" s="54" t="s">
        <v>267</v>
      </c>
    </row>
  </sheetData>
  <mergeCells count="4">
    <mergeCell ref="A2:J2"/>
    <mergeCell ref="A3:H3"/>
    <mergeCell ref="A7:A9"/>
    <mergeCell ref="B7:B9"/>
  </mergeCells>
  <pageMargins left="0.75" right="0.75" top="1" bottom="1" header="0.5" footer="0.5"/>
  <pageSetup paperSize="9" scale="64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D25" sqref="D25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268</v>
      </c>
    </row>
    <row r="2" ht="28.5" customHeight="1" spans="1:6">
      <c r="A2" s="27" t="s">
        <v>269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"单位名称："&amp;"云南省有色地质局三〇八队"</f>
        <v>单位名称：云南省有色地质局三〇八队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127</v>
      </c>
      <c r="B4" s="9" t="s">
        <v>48</v>
      </c>
      <c r="C4" s="9" t="s">
        <v>49</v>
      </c>
      <c r="D4" s="15" t="s">
        <v>270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92</v>
      </c>
      <c r="B8" s="105"/>
      <c r="C8" s="105" t="s">
        <v>92</v>
      </c>
      <c r="D8" s="22"/>
      <c r="E8" s="22"/>
      <c r="F8" s="22"/>
    </row>
    <row r="9" ht="22" customHeight="1" spans="1:6">
      <c r="A9" s="26" t="s">
        <v>271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6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23"/>
  <sheetViews>
    <sheetView showZeros="0" workbookViewId="0">
      <selection activeCell="B12" sqref="B12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272</v>
      </c>
    </row>
    <row r="2" ht="27.75" customHeight="1" spans="1:17">
      <c r="A2" s="56" t="s">
        <v>273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"单位名称："&amp;"云南省有色地质局三〇八队"</f>
        <v>单位名称：云南省有色地质局三〇八队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117</v>
      </c>
    </row>
    <row r="4" ht="15.75" customHeight="1" spans="1:17">
      <c r="A4" s="9" t="s">
        <v>274</v>
      </c>
      <c r="B4" s="72" t="s">
        <v>275</v>
      </c>
      <c r="C4" s="72" t="s">
        <v>276</v>
      </c>
      <c r="D4" s="72" t="s">
        <v>277</v>
      </c>
      <c r="E4" s="72" t="s">
        <v>278</v>
      </c>
      <c r="F4" s="72" t="s">
        <v>279</v>
      </c>
      <c r="G4" s="73" t="s">
        <v>134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280</v>
      </c>
      <c r="J5" s="77" t="s">
        <v>281</v>
      </c>
      <c r="K5" s="78" t="s">
        <v>282</v>
      </c>
      <c r="L5" s="79" t="s">
        <v>283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141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532800</v>
      </c>
      <c r="G8" s="22">
        <v>1536300</v>
      </c>
      <c r="H8" s="22"/>
      <c r="I8" s="22"/>
      <c r="J8" s="22"/>
      <c r="K8" s="22"/>
      <c r="L8" s="22">
        <v>1536300</v>
      </c>
      <c r="M8" s="22">
        <v>1536300</v>
      </c>
      <c r="N8" s="22"/>
      <c r="O8" s="22"/>
      <c r="P8" s="22"/>
      <c r="Q8" s="22"/>
    </row>
    <row r="9" ht="21" customHeight="1" spans="1:17">
      <c r="A9" s="98" t="s">
        <v>172</v>
      </c>
      <c r="B9" s="86" t="s">
        <v>284</v>
      </c>
      <c r="C9" s="86" t="s">
        <v>285</v>
      </c>
      <c r="D9" s="99" t="s">
        <v>286</v>
      </c>
      <c r="E9" s="100">
        <v>1</v>
      </c>
      <c r="F9" s="22"/>
      <c r="G9" s="22">
        <v>442000</v>
      </c>
      <c r="H9" s="22"/>
      <c r="I9" s="22"/>
      <c r="J9" s="22"/>
      <c r="K9" s="22"/>
      <c r="L9" s="22">
        <v>442000</v>
      </c>
      <c r="M9" s="22">
        <v>442000</v>
      </c>
      <c r="N9" s="22"/>
      <c r="O9" s="22"/>
      <c r="P9" s="22"/>
      <c r="Q9" s="22"/>
    </row>
    <row r="10" ht="21" customHeight="1" spans="1:17">
      <c r="A10" s="98" t="s">
        <v>172</v>
      </c>
      <c r="B10" s="86" t="s">
        <v>287</v>
      </c>
      <c r="C10" s="86" t="s">
        <v>288</v>
      </c>
      <c r="D10" s="99" t="s">
        <v>286</v>
      </c>
      <c r="E10" s="100">
        <v>1</v>
      </c>
      <c r="F10" s="22"/>
      <c r="G10" s="22">
        <v>324000</v>
      </c>
      <c r="H10" s="22"/>
      <c r="I10" s="22"/>
      <c r="J10" s="22"/>
      <c r="K10" s="22"/>
      <c r="L10" s="22">
        <v>324000</v>
      </c>
      <c r="M10" s="22">
        <v>324000</v>
      </c>
      <c r="N10" s="22"/>
      <c r="O10" s="22"/>
      <c r="P10" s="22"/>
      <c r="Q10" s="22"/>
    </row>
    <row r="11" ht="21" customHeight="1" spans="1:17">
      <c r="A11" s="98" t="s">
        <v>172</v>
      </c>
      <c r="B11" s="86" t="s">
        <v>289</v>
      </c>
      <c r="C11" s="86" t="s">
        <v>290</v>
      </c>
      <c r="D11" s="99" t="s">
        <v>286</v>
      </c>
      <c r="E11" s="100">
        <v>1</v>
      </c>
      <c r="F11" s="22"/>
      <c r="G11" s="22">
        <v>107500</v>
      </c>
      <c r="H11" s="22"/>
      <c r="I11" s="22"/>
      <c r="J11" s="22"/>
      <c r="K11" s="22"/>
      <c r="L11" s="22">
        <v>107500</v>
      </c>
      <c r="M11" s="22">
        <v>107500</v>
      </c>
      <c r="N11" s="22"/>
      <c r="O11" s="22"/>
      <c r="P11" s="22"/>
      <c r="Q11" s="22"/>
    </row>
    <row r="12" ht="21" customHeight="1" spans="1:17">
      <c r="A12" s="98" t="s">
        <v>181</v>
      </c>
      <c r="B12" s="86" t="s">
        <v>291</v>
      </c>
      <c r="C12" s="86" t="s">
        <v>292</v>
      </c>
      <c r="D12" s="99" t="s">
        <v>293</v>
      </c>
      <c r="E12" s="100">
        <v>4</v>
      </c>
      <c r="F12" s="22">
        <v>16000</v>
      </c>
      <c r="G12" s="22">
        <v>16000</v>
      </c>
      <c r="H12" s="22"/>
      <c r="I12" s="22"/>
      <c r="J12" s="22"/>
      <c r="K12" s="22"/>
      <c r="L12" s="22">
        <v>16000</v>
      </c>
      <c r="M12" s="22">
        <v>16000</v>
      </c>
      <c r="N12" s="22"/>
      <c r="O12" s="22"/>
      <c r="P12" s="22"/>
      <c r="Q12" s="22"/>
    </row>
    <row r="13" ht="21" customHeight="1" spans="1:17">
      <c r="A13" s="98" t="s">
        <v>181</v>
      </c>
      <c r="B13" s="86" t="s">
        <v>294</v>
      </c>
      <c r="C13" s="86" t="s">
        <v>295</v>
      </c>
      <c r="D13" s="99" t="s">
        <v>293</v>
      </c>
      <c r="E13" s="100">
        <v>30</v>
      </c>
      <c r="F13" s="22">
        <v>270000</v>
      </c>
      <c r="G13" s="22">
        <v>270000</v>
      </c>
      <c r="H13" s="22"/>
      <c r="I13" s="22"/>
      <c r="J13" s="22"/>
      <c r="K13" s="22"/>
      <c r="L13" s="22">
        <v>270000</v>
      </c>
      <c r="M13" s="22">
        <v>270000</v>
      </c>
      <c r="N13" s="22"/>
      <c r="O13" s="22"/>
      <c r="P13" s="22"/>
      <c r="Q13" s="22"/>
    </row>
    <row r="14" ht="21" customHeight="1" spans="1:17">
      <c r="A14" s="98" t="s">
        <v>181</v>
      </c>
      <c r="B14" s="86" t="s">
        <v>296</v>
      </c>
      <c r="C14" s="86" t="s">
        <v>297</v>
      </c>
      <c r="D14" s="99" t="s">
        <v>260</v>
      </c>
      <c r="E14" s="100">
        <v>4</v>
      </c>
      <c r="F14" s="22">
        <v>4000</v>
      </c>
      <c r="G14" s="22">
        <v>4000</v>
      </c>
      <c r="H14" s="22"/>
      <c r="I14" s="22"/>
      <c r="J14" s="22"/>
      <c r="K14" s="22"/>
      <c r="L14" s="22">
        <v>4000</v>
      </c>
      <c r="M14" s="22">
        <v>4000</v>
      </c>
      <c r="N14" s="22"/>
      <c r="O14" s="22"/>
      <c r="P14" s="22"/>
      <c r="Q14" s="22"/>
    </row>
    <row r="15" ht="21" customHeight="1" spans="1:17">
      <c r="A15" s="98" t="s">
        <v>181</v>
      </c>
      <c r="B15" s="86" t="s">
        <v>296</v>
      </c>
      <c r="C15" s="86" t="s">
        <v>297</v>
      </c>
      <c r="D15" s="99" t="s">
        <v>260</v>
      </c>
      <c r="E15" s="100">
        <v>1</v>
      </c>
      <c r="F15" s="22">
        <v>800</v>
      </c>
      <c r="G15" s="22">
        <v>800</v>
      </c>
      <c r="H15" s="22"/>
      <c r="I15" s="22"/>
      <c r="J15" s="22"/>
      <c r="K15" s="22"/>
      <c r="L15" s="22">
        <v>800</v>
      </c>
      <c r="M15" s="22">
        <v>800</v>
      </c>
      <c r="N15" s="22"/>
      <c r="O15" s="22"/>
      <c r="P15" s="22"/>
      <c r="Q15" s="22"/>
    </row>
    <row r="16" ht="21" customHeight="1" spans="1:17">
      <c r="A16" s="98" t="s">
        <v>181</v>
      </c>
      <c r="B16" s="86" t="s">
        <v>298</v>
      </c>
      <c r="C16" s="86" t="s">
        <v>299</v>
      </c>
      <c r="D16" s="99" t="s">
        <v>260</v>
      </c>
      <c r="E16" s="100">
        <v>1</v>
      </c>
      <c r="F16" s="22">
        <v>1000</v>
      </c>
      <c r="G16" s="22">
        <v>1000</v>
      </c>
      <c r="H16" s="22"/>
      <c r="I16" s="22"/>
      <c r="J16" s="22"/>
      <c r="K16" s="22"/>
      <c r="L16" s="22">
        <v>1000</v>
      </c>
      <c r="M16" s="22">
        <v>1000</v>
      </c>
      <c r="N16" s="22"/>
      <c r="O16" s="22"/>
      <c r="P16" s="22"/>
      <c r="Q16" s="22"/>
    </row>
    <row r="17" ht="21" customHeight="1" spans="1:17">
      <c r="A17" s="98" t="s">
        <v>181</v>
      </c>
      <c r="B17" s="86" t="s">
        <v>300</v>
      </c>
      <c r="C17" s="86" t="s">
        <v>301</v>
      </c>
      <c r="D17" s="99" t="s">
        <v>293</v>
      </c>
      <c r="E17" s="100">
        <v>1</v>
      </c>
      <c r="F17" s="22">
        <v>20000</v>
      </c>
      <c r="G17" s="22">
        <v>20000</v>
      </c>
      <c r="H17" s="22"/>
      <c r="I17" s="22"/>
      <c r="J17" s="22"/>
      <c r="K17" s="22"/>
      <c r="L17" s="22">
        <v>20000</v>
      </c>
      <c r="M17" s="22">
        <v>20000</v>
      </c>
      <c r="N17" s="22"/>
      <c r="O17" s="22"/>
      <c r="P17" s="22"/>
      <c r="Q17" s="22"/>
    </row>
    <row r="18" ht="21" customHeight="1" spans="1:17">
      <c r="A18" s="98" t="s">
        <v>181</v>
      </c>
      <c r="B18" s="86" t="s">
        <v>302</v>
      </c>
      <c r="C18" s="86" t="s">
        <v>303</v>
      </c>
      <c r="D18" s="99" t="s">
        <v>304</v>
      </c>
      <c r="E18" s="100">
        <v>20</v>
      </c>
      <c r="F18" s="22">
        <v>6000</v>
      </c>
      <c r="G18" s="22">
        <v>6000</v>
      </c>
      <c r="H18" s="22"/>
      <c r="I18" s="22"/>
      <c r="J18" s="22"/>
      <c r="K18" s="22"/>
      <c r="L18" s="22">
        <v>6000</v>
      </c>
      <c r="M18" s="22">
        <v>6000</v>
      </c>
      <c r="N18" s="22"/>
      <c r="O18" s="22"/>
      <c r="P18" s="22"/>
      <c r="Q18" s="22"/>
    </row>
    <row r="19" ht="21" customHeight="1" spans="1:17">
      <c r="A19" s="98" t="s">
        <v>181</v>
      </c>
      <c r="B19" s="86" t="s">
        <v>305</v>
      </c>
      <c r="C19" s="86" t="s">
        <v>303</v>
      </c>
      <c r="D19" s="99" t="s">
        <v>304</v>
      </c>
      <c r="E19" s="100">
        <v>60</v>
      </c>
      <c r="F19" s="22">
        <v>9000</v>
      </c>
      <c r="G19" s="22">
        <v>9000</v>
      </c>
      <c r="H19" s="22"/>
      <c r="I19" s="22"/>
      <c r="J19" s="22"/>
      <c r="K19" s="22"/>
      <c r="L19" s="22">
        <v>9000</v>
      </c>
      <c r="M19" s="22">
        <v>9000</v>
      </c>
      <c r="N19" s="22"/>
      <c r="O19" s="22"/>
      <c r="P19" s="22"/>
      <c r="Q19" s="22"/>
    </row>
    <row r="20" ht="21" customHeight="1" spans="1:17">
      <c r="A20" s="98" t="s">
        <v>181</v>
      </c>
      <c r="B20" s="86" t="s">
        <v>306</v>
      </c>
      <c r="C20" s="86" t="s">
        <v>307</v>
      </c>
      <c r="D20" s="99" t="s">
        <v>308</v>
      </c>
      <c r="E20" s="100">
        <v>1</v>
      </c>
      <c r="F20" s="22">
        <v>50000</v>
      </c>
      <c r="G20" s="22">
        <v>50000</v>
      </c>
      <c r="H20" s="22"/>
      <c r="I20" s="22"/>
      <c r="J20" s="22"/>
      <c r="K20" s="22"/>
      <c r="L20" s="22">
        <v>50000</v>
      </c>
      <c r="M20" s="22">
        <v>50000</v>
      </c>
      <c r="N20" s="22"/>
      <c r="O20" s="22"/>
      <c r="P20" s="22"/>
      <c r="Q20" s="22"/>
    </row>
    <row r="21" ht="21" customHeight="1" spans="1:17">
      <c r="A21" s="98" t="s">
        <v>181</v>
      </c>
      <c r="B21" s="86" t="s">
        <v>309</v>
      </c>
      <c r="C21" s="86" t="s">
        <v>310</v>
      </c>
      <c r="D21" s="99" t="s">
        <v>293</v>
      </c>
      <c r="E21" s="100">
        <v>26</v>
      </c>
      <c r="F21" s="22">
        <v>156000</v>
      </c>
      <c r="G21" s="22">
        <v>156000</v>
      </c>
      <c r="H21" s="22"/>
      <c r="I21" s="22"/>
      <c r="J21" s="22"/>
      <c r="K21" s="22"/>
      <c r="L21" s="22">
        <v>156000</v>
      </c>
      <c r="M21" s="22">
        <v>156000</v>
      </c>
      <c r="N21" s="22"/>
      <c r="O21" s="22"/>
      <c r="P21" s="22"/>
      <c r="Q21" s="22"/>
    </row>
    <row r="22" ht="21" customHeight="1" spans="1:17">
      <c r="A22" s="98" t="s">
        <v>181</v>
      </c>
      <c r="B22" s="86" t="s">
        <v>197</v>
      </c>
      <c r="C22" s="86" t="s">
        <v>311</v>
      </c>
      <c r="D22" s="99" t="s">
        <v>286</v>
      </c>
      <c r="E22" s="100">
        <v>1</v>
      </c>
      <c r="F22" s="22"/>
      <c r="G22" s="22">
        <v>130000</v>
      </c>
      <c r="H22" s="22"/>
      <c r="I22" s="22"/>
      <c r="J22" s="22"/>
      <c r="K22" s="22"/>
      <c r="L22" s="22">
        <v>130000</v>
      </c>
      <c r="M22" s="22">
        <v>130000</v>
      </c>
      <c r="N22" s="22"/>
      <c r="O22" s="22"/>
      <c r="P22" s="22"/>
      <c r="Q22" s="22"/>
    </row>
    <row r="23" ht="21" customHeight="1" spans="1:17">
      <c r="A23" s="89" t="s">
        <v>92</v>
      </c>
      <c r="B23" s="90"/>
      <c r="C23" s="90"/>
      <c r="D23" s="90"/>
      <c r="E23" s="97"/>
      <c r="F23" s="22">
        <v>532800</v>
      </c>
      <c r="G23" s="22">
        <v>1536300</v>
      </c>
      <c r="H23" s="22"/>
      <c r="I23" s="22"/>
      <c r="J23" s="22"/>
      <c r="K23" s="22"/>
      <c r="L23" s="22">
        <v>1536300</v>
      </c>
      <c r="M23" s="22">
        <v>1536300</v>
      </c>
      <c r="N23" s="22"/>
      <c r="O23" s="22"/>
      <c r="P23" s="22"/>
      <c r="Q23" s="22"/>
    </row>
  </sheetData>
  <mergeCells count="16">
    <mergeCell ref="A2:Q2"/>
    <mergeCell ref="A3:F3"/>
    <mergeCell ref="G4:Q4"/>
    <mergeCell ref="L5:Q5"/>
    <mergeCell ref="A23:E2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workbookViewId="0">
      <selection activeCell="B12" sqref="B12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312</v>
      </c>
    </row>
    <row r="2" ht="27.75" customHeight="1" spans="1:14">
      <c r="A2" s="56" t="s">
        <v>313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"单位名称："&amp;"云南省有色地质局三〇八队"</f>
        <v>单位名称：云南省有色地质局三〇八队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117</v>
      </c>
    </row>
    <row r="4" ht="15.75" customHeight="1" spans="1:14">
      <c r="A4" s="9" t="s">
        <v>274</v>
      </c>
      <c r="B4" s="72" t="s">
        <v>314</v>
      </c>
      <c r="C4" s="72" t="s">
        <v>315</v>
      </c>
      <c r="D4" s="73" t="s">
        <v>134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280</v>
      </c>
      <c r="G5" s="77" t="s">
        <v>281</v>
      </c>
      <c r="H5" s="78" t="s">
        <v>282</v>
      </c>
      <c r="I5" s="79" t="s">
        <v>283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141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92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ht="21" customHeight="1" spans="1:14">
      <c r="A11" s="26" t="s">
        <v>316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5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workbookViewId="0">
      <selection activeCell="G20" sqref="G20"/>
    </sheetView>
  </sheetViews>
  <sheetFormatPr defaultColWidth="9.14166666666667" defaultRowHeight="14.25" customHeight="1"/>
  <cols>
    <col min="1" max="1" width="28.5" customWidth="1"/>
    <col min="2" max="24" width="8.5" customWidth="1"/>
  </cols>
  <sheetData>
    <row r="1" ht="13.5" customHeight="1" spans="1:24">
      <c r="D1" s="55"/>
      <c r="W1" s="44"/>
      <c r="X1" s="44" t="s">
        <v>317</v>
      </c>
    </row>
    <row r="2" ht="27.75" customHeight="1" spans="1:24">
      <c r="A2" s="56" t="s">
        <v>318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"单位名称："&amp;"云南省有色地质局三〇八队"</f>
        <v>单位名称：云南省有色地质局三〇八队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117</v>
      </c>
    </row>
    <row r="4" ht="19.5" customHeight="1" spans="1:24">
      <c r="A4" s="15" t="s">
        <v>319</v>
      </c>
      <c r="B4" s="10" t="s">
        <v>134</v>
      </c>
      <c r="C4" s="11"/>
      <c r="D4" s="11"/>
      <c r="E4" s="62" t="s">
        <v>320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321</v>
      </c>
      <c r="E5" s="62" t="s">
        <v>322</v>
      </c>
      <c r="F5" s="62" t="s">
        <v>323</v>
      </c>
      <c r="G5" s="62" t="s">
        <v>324</v>
      </c>
      <c r="H5" s="62" t="s">
        <v>325</v>
      </c>
      <c r="I5" s="62" t="s">
        <v>326</v>
      </c>
      <c r="J5" s="62" t="s">
        <v>327</v>
      </c>
      <c r="K5" s="62" t="s">
        <v>328</v>
      </c>
      <c r="L5" s="62" t="s">
        <v>329</v>
      </c>
      <c r="M5" s="62" t="s">
        <v>330</v>
      </c>
      <c r="N5" s="62" t="s">
        <v>331</v>
      </c>
      <c r="O5" s="62" t="s">
        <v>332</v>
      </c>
      <c r="P5" s="62" t="s">
        <v>333</v>
      </c>
      <c r="Q5" s="62" t="s">
        <v>334</v>
      </c>
      <c r="R5" s="62" t="s">
        <v>335</v>
      </c>
      <c r="S5" s="62" t="s">
        <v>336</v>
      </c>
      <c r="T5" s="62" t="s">
        <v>337</v>
      </c>
      <c r="U5" s="62" t="s">
        <v>338</v>
      </c>
      <c r="V5" s="62" t="s">
        <v>339</v>
      </c>
      <c r="W5" s="62" t="s">
        <v>340</v>
      </c>
      <c r="X5" s="47" t="s">
        <v>341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ht="35" customHeight="1" spans="1:24">
      <c r="A9" s="26" t="s">
        <v>342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5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C10" sqref="C10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343</v>
      </c>
    </row>
    <row r="2" ht="28.5" customHeight="1" spans="1:10">
      <c r="A2" s="45" t="s">
        <v>344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"单位名称："&amp;"云南省有色地质局三〇八队"</f>
        <v>单位名称：云南省有色地质局三〇八队</v>
      </c>
    </row>
    <row r="4" ht="44.25" customHeight="1" spans="1:10">
      <c r="A4" s="47" t="s">
        <v>238</v>
      </c>
      <c r="B4" s="47" t="s">
        <v>239</v>
      </c>
      <c r="C4" s="47" t="s">
        <v>240</v>
      </c>
      <c r="D4" s="47" t="s">
        <v>241</v>
      </c>
      <c r="E4" s="47" t="s">
        <v>242</v>
      </c>
      <c r="F4" s="48" t="s">
        <v>243</v>
      </c>
      <c r="G4" s="47" t="s">
        <v>244</v>
      </c>
      <c r="H4" s="48" t="s">
        <v>245</v>
      </c>
      <c r="I4" s="48" t="s">
        <v>246</v>
      </c>
      <c r="J4" s="47" t="s">
        <v>247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ht="24" customHeight="1" spans="1:10">
      <c r="A8" s="26" t="s">
        <v>345</v>
      </c>
    </row>
  </sheetData>
  <mergeCells count="2">
    <mergeCell ref="A2:J2"/>
    <mergeCell ref="A3:H3"/>
  </mergeCells>
  <pageMargins left="0.75" right="0.75" top="1" bottom="1" header="0.5" footer="0.5"/>
  <pageSetup paperSize="9" scale="6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42"/>
  <sheetViews>
    <sheetView showZeros="0" view="pageBreakPreview" zoomScaleNormal="100" workbookViewId="0">
      <selection activeCell="E16" sqref="E16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18.75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346</v>
      </c>
    </row>
    <row r="2" ht="30.65" customHeight="1" spans="1:8">
      <c r="A2" s="36" t="s">
        <v>347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"单位名称："&amp;"云南省有色地质局三〇八队"</f>
        <v>单位名称：云南省有色地质局三〇八队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127</v>
      </c>
      <c r="B4" s="37" t="s">
        <v>348</v>
      </c>
      <c r="C4" s="37" t="s">
        <v>349</v>
      </c>
      <c r="D4" s="37" t="s">
        <v>350</v>
      </c>
      <c r="E4" s="37" t="s">
        <v>351</v>
      </c>
      <c r="F4" s="37" t="s">
        <v>352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278</v>
      </c>
      <c r="G5" s="37" t="s">
        <v>353</v>
      </c>
      <c r="H5" s="37" t="s">
        <v>354</v>
      </c>
    </row>
    <row r="6" ht="18.75" customHeight="1" spans="1:8">
      <c r="A6" s="38" t="s">
        <v>109</v>
      </c>
      <c r="B6" s="38" t="s">
        <v>110</v>
      </c>
      <c r="C6" s="38" t="s">
        <v>111</v>
      </c>
      <c r="D6" s="38" t="s">
        <v>112</v>
      </c>
      <c r="E6" s="38" t="s">
        <v>113</v>
      </c>
      <c r="F6" s="38" t="s">
        <v>114</v>
      </c>
      <c r="G6" s="38" t="s">
        <v>355</v>
      </c>
      <c r="H6" s="38" t="s">
        <v>356</v>
      </c>
    </row>
    <row r="7" ht="29.9" customHeight="1" spans="1:8">
      <c r="A7" s="39" t="s">
        <v>45</v>
      </c>
      <c r="B7" s="39" t="s">
        <v>357</v>
      </c>
      <c r="C7" s="39" t="s">
        <v>358</v>
      </c>
      <c r="D7" s="39" t="s">
        <v>359</v>
      </c>
      <c r="E7" s="37" t="s">
        <v>293</v>
      </c>
      <c r="F7" s="40">
        <v>1</v>
      </c>
      <c r="G7" s="41">
        <v>140500</v>
      </c>
      <c r="H7" s="41">
        <v>140500</v>
      </c>
    </row>
    <row r="8" ht="29.9" customHeight="1" spans="1:8">
      <c r="A8" s="39" t="s">
        <v>45</v>
      </c>
      <c r="B8" s="39" t="s">
        <v>360</v>
      </c>
      <c r="C8" s="39" t="s">
        <v>361</v>
      </c>
      <c r="D8" s="39" t="s">
        <v>362</v>
      </c>
      <c r="E8" s="37" t="s">
        <v>293</v>
      </c>
      <c r="F8" s="40">
        <v>4</v>
      </c>
      <c r="G8" s="41">
        <v>20000</v>
      </c>
      <c r="H8" s="41">
        <v>80000</v>
      </c>
    </row>
    <row r="9" ht="29.9" customHeight="1" spans="1:8">
      <c r="A9" s="39" t="s">
        <v>45</v>
      </c>
      <c r="B9" s="39" t="s">
        <v>360</v>
      </c>
      <c r="C9" s="39" t="s">
        <v>310</v>
      </c>
      <c r="D9" s="39" t="s">
        <v>309</v>
      </c>
      <c r="E9" s="37" t="s">
        <v>293</v>
      </c>
      <c r="F9" s="40">
        <v>26</v>
      </c>
      <c r="G9" s="41">
        <v>6000</v>
      </c>
      <c r="H9" s="41">
        <v>156000</v>
      </c>
    </row>
    <row r="10" ht="29.9" customHeight="1" spans="1:8">
      <c r="A10" s="39" t="s">
        <v>45</v>
      </c>
      <c r="B10" s="39" t="s">
        <v>360</v>
      </c>
      <c r="C10" s="39" t="s">
        <v>295</v>
      </c>
      <c r="D10" s="39" t="s">
        <v>294</v>
      </c>
      <c r="E10" s="37" t="s">
        <v>293</v>
      </c>
      <c r="F10" s="40">
        <v>30</v>
      </c>
      <c r="G10" s="41">
        <v>9000</v>
      </c>
      <c r="H10" s="41">
        <v>270000</v>
      </c>
    </row>
    <row r="11" ht="29.9" customHeight="1" spans="1:8">
      <c r="A11" s="39" t="s">
        <v>45</v>
      </c>
      <c r="B11" s="39" t="s">
        <v>360</v>
      </c>
      <c r="C11" s="39" t="s">
        <v>301</v>
      </c>
      <c r="D11" s="39" t="s">
        <v>300</v>
      </c>
      <c r="E11" s="37" t="s">
        <v>293</v>
      </c>
      <c r="F11" s="40">
        <v>1</v>
      </c>
      <c r="G11" s="41">
        <v>20000</v>
      </c>
      <c r="H11" s="41">
        <v>20000</v>
      </c>
    </row>
    <row r="12" ht="29.9" customHeight="1" spans="1:8">
      <c r="A12" s="39" t="s">
        <v>45</v>
      </c>
      <c r="B12" s="39" t="s">
        <v>360</v>
      </c>
      <c r="C12" s="39" t="s">
        <v>292</v>
      </c>
      <c r="D12" s="39" t="s">
        <v>363</v>
      </c>
      <c r="E12" s="37" t="s">
        <v>293</v>
      </c>
      <c r="F12" s="40">
        <v>1</v>
      </c>
      <c r="G12" s="41">
        <v>4000</v>
      </c>
      <c r="H12" s="41">
        <v>4000</v>
      </c>
    </row>
    <row r="13" ht="29.9" customHeight="1" spans="1:8">
      <c r="A13" s="39" t="s">
        <v>45</v>
      </c>
      <c r="B13" s="39" t="s">
        <v>360</v>
      </c>
      <c r="C13" s="39" t="s">
        <v>364</v>
      </c>
      <c r="D13" s="39" t="s">
        <v>365</v>
      </c>
      <c r="E13" s="37" t="s">
        <v>308</v>
      </c>
      <c r="F13" s="40">
        <v>1</v>
      </c>
      <c r="G13" s="41">
        <v>12000</v>
      </c>
      <c r="H13" s="41">
        <v>12000</v>
      </c>
    </row>
    <row r="14" ht="29.9" customHeight="1" spans="1:8">
      <c r="A14" s="39" t="s">
        <v>45</v>
      </c>
      <c r="B14" s="39" t="s">
        <v>360</v>
      </c>
      <c r="C14" s="39" t="s">
        <v>366</v>
      </c>
      <c r="D14" s="39" t="s">
        <v>367</v>
      </c>
      <c r="E14" s="37" t="s">
        <v>368</v>
      </c>
      <c r="F14" s="40">
        <v>1</v>
      </c>
      <c r="G14" s="41">
        <v>25000</v>
      </c>
      <c r="H14" s="41">
        <v>25000</v>
      </c>
    </row>
    <row r="15" ht="29.9" customHeight="1" spans="1:8">
      <c r="A15" s="39" t="s">
        <v>45</v>
      </c>
      <c r="B15" s="39" t="s">
        <v>360</v>
      </c>
      <c r="C15" s="39" t="s">
        <v>369</v>
      </c>
      <c r="D15" s="39" t="s">
        <v>370</v>
      </c>
      <c r="E15" s="37" t="s">
        <v>293</v>
      </c>
      <c r="F15" s="40">
        <v>1</v>
      </c>
      <c r="G15" s="41">
        <v>110000</v>
      </c>
      <c r="H15" s="41">
        <v>110000</v>
      </c>
    </row>
    <row r="16" ht="29.9" customHeight="1" spans="1:8">
      <c r="A16" s="39" t="s">
        <v>45</v>
      </c>
      <c r="B16" s="39" t="s">
        <v>360</v>
      </c>
      <c r="C16" s="39" t="s">
        <v>371</v>
      </c>
      <c r="D16" s="39" t="s">
        <v>372</v>
      </c>
      <c r="E16" s="37" t="s">
        <v>293</v>
      </c>
      <c r="F16" s="40">
        <v>1</v>
      </c>
      <c r="G16" s="41">
        <v>100000</v>
      </c>
      <c r="H16" s="41">
        <v>100000</v>
      </c>
    </row>
    <row r="17" ht="29.9" customHeight="1" spans="1:8">
      <c r="A17" s="39" t="s">
        <v>45</v>
      </c>
      <c r="B17" s="39" t="s">
        <v>360</v>
      </c>
      <c r="C17" s="39" t="s">
        <v>373</v>
      </c>
      <c r="D17" s="39" t="s">
        <v>374</v>
      </c>
      <c r="E17" s="37" t="s">
        <v>293</v>
      </c>
      <c r="F17" s="40">
        <v>1</v>
      </c>
      <c r="G17" s="41">
        <v>40000</v>
      </c>
      <c r="H17" s="41">
        <v>40000</v>
      </c>
    </row>
    <row r="18" ht="29.9" customHeight="1" spans="1:8">
      <c r="A18" s="39" t="s">
        <v>45</v>
      </c>
      <c r="B18" s="39" t="s">
        <v>360</v>
      </c>
      <c r="C18" s="39" t="s">
        <v>375</v>
      </c>
      <c r="D18" s="39" t="s">
        <v>376</v>
      </c>
      <c r="E18" s="37" t="s">
        <v>293</v>
      </c>
      <c r="F18" s="40">
        <v>1</v>
      </c>
      <c r="G18" s="41">
        <v>17000</v>
      </c>
      <c r="H18" s="41">
        <v>17000</v>
      </c>
    </row>
    <row r="19" ht="29.9" customHeight="1" spans="1:8">
      <c r="A19" s="39" t="s">
        <v>45</v>
      </c>
      <c r="B19" s="39" t="s">
        <v>360</v>
      </c>
      <c r="C19" s="39" t="s">
        <v>375</v>
      </c>
      <c r="D19" s="39" t="s">
        <v>377</v>
      </c>
      <c r="E19" s="37" t="s">
        <v>293</v>
      </c>
      <c r="F19" s="40">
        <v>1</v>
      </c>
      <c r="G19" s="41">
        <v>21000</v>
      </c>
      <c r="H19" s="41">
        <v>21000</v>
      </c>
    </row>
    <row r="20" ht="29.9" customHeight="1" spans="1:8">
      <c r="A20" s="39" t="s">
        <v>45</v>
      </c>
      <c r="B20" s="39" t="s">
        <v>360</v>
      </c>
      <c r="C20" s="39" t="s">
        <v>378</v>
      </c>
      <c r="D20" s="39" t="s">
        <v>379</v>
      </c>
      <c r="E20" s="37" t="s">
        <v>293</v>
      </c>
      <c r="F20" s="40">
        <v>1</v>
      </c>
      <c r="G20" s="41">
        <v>55000</v>
      </c>
      <c r="H20" s="41">
        <v>55000</v>
      </c>
    </row>
    <row r="21" ht="29.9" customHeight="1" spans="1:8">
      <c r="A21" s="39" t="s">
        <v>45</v>
      </c>
      <c r="B21" s="39" t="s">
        <v>360</v>
      </c>
      <c r="C21" s="39" t="s">
        <v>380</v>
      </c>
      <c r="D21" s="39" t="s">
        <v>381</v>
      </c>
      <c r="E21" s="37" t="s">
        <v>293</v>
      </c>
      <c r="F21" s="40">
        <v>2</v>
      </c>
      <c r="G21" s="41">
        <v>200000</v>
      </c>
      <c r="H21" s="41">
        <v>400000</v>
      </c>
    </row>
    <row r="22" ht="29.9" customHeight="1" spans="1:8">
      <c r="A22" s="39" t="s">
        <v>45</v>
      </c>
      <c r="B22" s="39" t="s">
        <v>360</v>
      </c>
      <c r="C22" s="39" t="s">
        <v>382</v>
      </c>
      <c r="D22" s="39" t="s">
        <v>383</v>
      </c>
      <c r="E22" s="37" t="s">
        <v>293</v>
      </c>
      <c r="F22" s="40">
        <v>1</v>
      </c>
      <c r="G22" s="41">
        <v>6300</v>
      </c>
      <c r="H22" s="41">
        <v>6300</v>
      </c>
    </row>
    <row r="23" ht="29.9" customHeight="1" spans="1:8">
      <c r="A23" s="39" t="s">
        <v>45</v>
      </c>
      <c r="B23" s="39" t="s">
        <v>360</v>
      </c>
      <c r="C23" s="39" t="s">
        <v>384</v>
      </c>
      <c r="D23" s="39" t="s">
        <v>385</v>
      </c>
      <c r="E23" s="37" t="s">
        <v>293</v>
      </c>
      <c r="F23" s="40">
        <v>1</v>
      </c>
      <c r="G23" s="41">
        <v>200000</v>
      </c>
      <c r="H23" s="41">
        <v>200000</v>
      </c>
    </row>
    <row r="24" ht="29.9" customHeight="1" spans="1:8">
      <c r="A24" s="39" t="s">
        <v>45</v>
      </c>
      <c r="B24" s="39" t="s">
        <v>360</v>
      </c>
      <c r="C24" s="39" t="s">
        <v>386</v>
      </c>
      <c r="D24" s="39" t="s">
        <v>387</v>
      </c>
      <c r="E24" s="37" t="s">
        <v>293</v>
      </c>
      <c r="F24" s="40">
        <v>1</v>
      </c>
      <c r="G24" s="41">
        <v>30000</v>
      </c>
      <c r="H24" s="41">
        <v>30000</v>
      </c>
    </row>
    <row r="25" ht="29.9" customHeight="1" spans="1:8">
      <c r="A25" s="39" t="s">
        <v>45</v>
      </c>
      <c r="B25" s="39" t="s">
        <v>360</v>
      </c>
      <c r="C25" s="39" t="s">
        <v>388</v>
      </c>
      <c r="D25" s="39" t="s">
        <v>389</v>
      </c>
      <c r="E25" s="37" t="s">
        <v>293</v>
      </c>
      <c r="F25" s="40">
        <v>3</v>
      </c>
      <c r="G25" s="41">
        <v>2000</v>
      </c>
      <c r="H25" s="41">
        <v>6000</v>
      </c>
    </row>
    <row r="26" ht="29.9" customHeight="1" spans="1:8">
      <c r="A26" s="39" t="s">
        <v>45</v>
      </c>
      <c r="B26" s="39" t="s">
        <v>360</v>
      </c>
      <c r="C26" s="39" t="s">
        <v>390</v>
      </c>
      <c r="D26" s="39" t="s">
        <v>391</v>
      </c>
      <c r="E26" s="37" t="s">
        <v>293</v>
      </c>
      <c r="F26" s="40">
        <v>1</v>
      </c>
      <c r="G26" s="41">
        <v>50000</v>
      </c>
      <c r="H26" s="41">
        <v>50000</v>
      </c>
    </row>
    <row r="27" ht="29.9" customHeight="1" spans="1:8">
      <c r="A27" s="39" t="s">
        <v>45</v>
      </c>
      <c r="B27" s="39" t="s">
        <v>360</v>
      </c>
      <c r="C27" s="39" t="s">
        <v>390</v>
      </c>
      <c r="D27" s="39" t="s">
        <v>392</v>
      </c>
      <c r="E27" s="37" t="s">
        <v>293</v>
      </c>
      <c r="F27" s="40">
        <v>1</v>
      </c>
      <c r="G27" s="41">
        <v>240000</v>
      </c>
      <c r="H27" s="41">
        <v>240000</v>
      </c>
    </row>
    <row r="28" ht="29.9" customHeight="1" spans="1:8">
      <c r="A28" s="39" t="s">
        <v>45</v>
      </c>
      <c r="B28" s="39" t="s">
        <v>360</v>
      </c>
      <c r="C28" s="39" t="s">
        <v>393</v>
      </c>
      <c r="D28" s="39" t="s">
        <v>394</v>
      </c>
      <c r="E28" s="37" t="s">
        <v>293</v>
      </c>
      <c r="F28" s="40">
        <v>6</v>
      </c>
      <c r="G28" s="41">
        <v>2000</v>
      </c>
      <c r="H28" s="41">
        <v>12000</v>
      </c>
    </row>
    <row r="29" ht="29.9" customHeight="1" spans="1:8">
      <c r="A29" s="39" t="s">
        <v>45</v>
      </c>
      <c r="B29" s="39" t="s">
        <v>360</v>
      </c>
      <c r="C29" s="39" t="s">
        <v>395</v>
      </c>
      <c r="D29" s="39" t="s">
        <v>396</v>
      </c>
      <c r="E29" s="37" t="s">
        <v>293</v>
      </c>
      <c r="F29" s="40">
        <v>1</v>
      </c>
      <c r="G29" s="41">
        <v>50000</v>
      </c>
      <c r="H29" s="41">
        <v>50000</v>
      </c>
    </row>
    <row r="30" ht="29.9" customHeight="1" spans="1:8">
      <c r="A30" s="39" t="s">
        <v>45</v>
      </c>
      <c r="B30" s="39" t="s">
        <v>360</v>
      </c>
      <c r="C30" s="39" t="s">
        <v>395</v>
      </c>
      <c r="D30" s="39" t="s">
        <v>397</v>
      </c>
      <c r="E30" s="37" t="s">
        <v>293</v>
      </c>
      <c r="F30" s="40">
        <v>1</v>
      </c>
      <c r="G30" s="41">
        <v>80000</v>
      </c>
      <c r="H30" s="41">
        <v>80000</v>
      </c>
    </row>
    <row r="31" ht="29.9" customHeight="1" spans="1:8">
      <c r="A31" s="39" t="s">
        <v>45</v>
      </c>
      <c r="B31" s="39" t="s">
        <v>360</v>
      </c>
      <c r="C31" s="39" t="s">
        <v>398</v>
      </c>
      <c r="D31" s="39" t="s">
        <v>399</v>
      </c>
      <c r="E31" s="37" t="s">
        <v>293</v>
      </c>
      <c r="F31" s="40">
        <v>2</v>
      </c>
      <c r="G31" s="41">
        <v>20000</v>
      </c>
      <c r="H31" s="41">
        <v>40000</v>
      </c>
    </row>
    <row r="32" ht="29.9" customHeight="1" spans="1:8">
      <c r="A32" s="39" t="s">
        <v>45</v>
      </c>
      <c r="B32" s="39" t="s">
        <v>360</v>
      </c>
      <c r="C32" s="39" t="s">
        <v>400</v>
      </c>
      <c r="D32" s="39" t="s">
        <v>401</v>
      </c>
      <c r="E32" s="37" t="s">
        <v>293</v>
      </c>
      <c r="F32" s="40">
        <v>1</v>
      </c>
      <c r="G32" s="41">
        <v>1184000</v>
      </c>
      <c r="H32" s="41">
        <v>1184000</v>
      </c>
    </row>
    <row r="33" ht="29.9" customHeight="1" spans="1:8">
      <c r="A33" s="39" t="s">
        <v>45</v>
      </c>
      <c r="B33" s="39" t="s">
        <v>360</v>
      </c>
      <c r="C33" s="39" t="s">
        <v>402</v>
      </c>
      <c r="D33" s="39" t="s">
        <v>403</v>
      </c>
      <c r="E33" s="37" t="s">
        <v>308</v>
      </c>
      <c r="F33" s="40">
        <v>1</v>
      </c>
      <c r="G33" s="41">
        <v>9600</v>
      </c>
      <c r="H33" s="41">
        <v>9600</v>
      </c>
    </row>
    <row r="34" ht="29.9" customHeight="1" spans="1:8">
      <c r="A34" s="39" t="s">
        <v>45</v>
      </c>
      <c r="B34" s="39" t="s">
        <v>360</v>
      </c>
      <c r="C34" s="39" t="s">
        <v>404</v>
      </c>
      <c r="D34" s="39" t="s">
        <v>405</v>
      </c>
      <c r="E34" s="37" t="s">
        <v>293</v>
      </c>
      <c r="F34" s="40">
        <v>1</v>
      </c>
      <c r="G34" s="41">
        <v>20000</v>
      </c>
      <c r="H34" s="41">
        <v>20000</v>
      </c>
    </row>
    <row r="35" ht="29.9" customHeight="1" spans="1:8">
      <c r="A35" s="39" t="s">
        <v>45</v>
      </c>
      <c r="B35" s="39" t="s">
        <v>360</v>
      </c>
      <c r="C35" s="39" t="s">
        <v>406</v>
      </c>
      <c r="D35" s="39" t="s">
        <v>407</v>
      </c>
      <c r="E35" s="37" t="s">
        <v>408</v>
      </c>
      <c r="F35" s="40">
        <v>1</v>
      </c>
      <c r="G35" s="41">
        <v>30000</v>
      </c>
      <c r="H35" s="41">
        <v>30000</v>
      </c>
    </row>
    <row r="36" ht="29.9" customHeight="1" spans="1:8">
      <c r="A36" s="39" t="s">
        <v>45</v>
      </c>
      <c r="B36" s="39" t="s">
        <v>360</v>
      </c>
      <c r="C36" s="39" t="s">
        <v>406</v>
      </c>
      <c r="D36" s="39" t="s">
        <v>409</v>
      </c>
      <c r="E36" s="37" t="s">
        <v>408</v>
      </c>
      <c r="F36" s="40">
        <v>1</v>
      </c>
      <c r="G36" s="41">
        <v>150000</v>
      </c>
      <c r="H36" s="41">
        <v>150000</v>
      </c>
    </row>
    <row r="37" ht="29.9" customHeight="1" spans="1:8">
      <c r="A37" s="39" t="s">
        <v>45</v>
      </c>
      <c r="B37" s="39" t="s">
        <v>410</v>
      </c>
      <c r="C37" s="39" t="s">
        <v>297</v>
      </c>
      <c r="D37" s="39" t="s">
        <v>411</v>
      </c>
      <c r="E37" s="37" t="s">
        <v>412</v>
      </c>
      <c r="F37" s="40">
        <v>4</v>
      </c>
      <c r="G37" s="41">
        <v>1000</v>
      </c>
      <c r="H37" s="41">
        <v>4000</v>
      </c>
    </row>
    <row r="38" ht="29.9" customHeight="1" spans="1:8">
      <c r="A38" s="39" t="s">
        <v>45</v>
      </c>
      <c r="B38" s="39" t="s">
        <v>410</v>
      </c>
      <c r="C38" s="39" t="s">
        <v>297</v>
      </c>
      <c r="D38" s="39" t="s">
        <v>413</v>
      </c>
      <c r="E38" s="37" t="s">
        <v>412</v>
      </c>
      <c r="F38" s="40">
        <v>1</v>
      </c>
      <c r="G38" s="41">
        <v>800</v>
      </c>
      <c r="H38" s="41">
        <v>800</v>
      </c>
    </row>
    <row r="39" ht="29.9" customHeight="1" spans="1:8">
      <c r="A39" s="39" t="s">
        <v>45</v>
      </c>
      <c r="B39" s="39" t="s">
        <v>410</v>
      </c>
      <c r="C39" s="39" t="s">
        <v>299</v>
      </c>
      <c r="D39" s="39" t="s">
        <v>298</v>
      </c>
      <c r="E39" s="37" t="s">
        <v>412</v>
      </c>
      <c r="F39" s="40">
        <v>1</v>
      </c>
      <c r="G39" s="41">
        <v>1000</v>
      </c>
      <c r="H39" s="41">
        <v>1000</v>
      </c>
    </row>
    <row r="40" ht="29.9" customHeight="1" spans="1:8">
      <c r="A40" s="39" t="s">
        <v>45</v>
      </c>
      <c r="B40" s="39" t="s">
        <v>414</v>
      </c>
      <c r="C40" s="39" t="s">
        <v>307</v>
      </c>
      <c r="D40" s="39" t="s">
        <v>306</v>
      </c>
      <c r="E40" s="37" t="s">
        <v>308</v>
      </c>
      <c r="F40" s="40">
        <v>1</v>
      </c>
      <c r="G40" s="41">
        <v>50000</v>
      </c>
      <c r="H40" s="41">
        <v>50000</v>
      </c>
    </row>
    <row r="41" ht="20.15" customHeight="1" spans="1:8">
      <c r="A41" s="37" t="s">
        <v>30</v>
      </c>
      <c r="B41" s="37"/>
      <c r="C41" s="37"/>
      <c r="D41" s="37"/>
      <c r="E41" s="37"/>
      <c r="F41" s="40">
        <v>103</v>
      </c>
      <c r="G41" s="41"/>
      <c r="H41" s="41">
        <v>3614200</v>
      </c>
    </row>
    <row r="42" ht="19.5" customHeight="1" spans="1:8">
      <c r="A42" s="39" t="s">
        <v>415</v>
      </c>
      <c r="B42" s="39"/>
      <c r="C42" s="39"/>
      <c r="D42" s="39"/>
      <c r="E42" s="39"/>
      <c r="F42" s="42"/>
      <c r="G42" s="43"/>
      <c r="H42" s="43"/>
    </row>
  </sheetData>
  <mergeCells count="9">
    <mergeCell ref="A2:H2"/>
    <mergeCell ref="F4:H4"/>
    <mergeCell ref="A41:E41"/>
    <mergeCell ref="A42:H42"/>
    <mergeCell ref="A4:A5"/>
    <mergeCell ref="B4:B5"/>
    <mergeCell ref="C4:C5"/>
    <mergeCell ref="D4:D5"/>
    <mergeCell ref="E4:E5"/>
  </mergeCells>
  <printOptions verticalCentered="1"/>
  <pageMargins left="0.751388888888889" right="0.751388888888889" top="0.66875" bottom="1" header="0.5" footer="0.5"/>
  <pageSetup paperSize="9" scale="6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A3" sqref="A3:G3"/>
    </sheetView>
  </sheetViews>
  <sheetFormatPr defaultColWidth="9.14166666666667" defaultRowHeight="14.25" customHeight="1"/>
  <cols>
    <col min="1" max="1" width="16.3166666666667" customWidth="1"/>
    <col min="2" max="11" width="12.875" customWidth="1"/>
  </cols>
  <sheetData>
    <row r="1" ht="13.5" customHeight="1" spans="1:11">
      <c r="D1" s="1"/>
      <c r="E1" s="1"/>
      <c r="F1" s="1"/>
      <c r="G1" s="1"/>
      <c r="K1" s="2" t="s">
        <v>416</v>
      </c>
    </row>
    <row r="2" ht="27.75" customHeight="1" spans="1:11">
      <c r="A2" s="27" t="s">
        <v>417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"单位名称："&amp;"云南省有色地质局三〇八队"</f>
        <v>单位名称：云南省有色地质局三〇八队</v>
      </c>
      <c r="B3" s="5"/>
      <c r="C3" s="5"/>
      <c r="D3" s="5"/>
      <c r="E3" s="5"/>
      <c r="F3" s="5"/>
      <c r="G3" s="5"/>
      <c r="H3" s="6"/>
      <c r="I3" s="6"/>
      <c r="J3" s="6"/>
      <c r="K3" s="7" t="s">
        <v>117</v>
      </c>
    </row>
    <row r="4" ht="21.75" customHeight="1" spans="1:11">
      <c r="A4" s="8" t="s">
        <v>228</v>
      </c>
      <c r="B4" s="8" t="s">
        <v>129</v>
      </c>
      <c r="C4" s="8" t="s">
        <v>229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30</v>
      </c>
      <c r="I4" s="10" t="s">
        <v>418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92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36" customHeight="1" spans="1:11">
      <c r="A11" s="26" t="s">
        <v>419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91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1"/>
  <sheetViews>
    <sheetView showZeros="0" workbookViewId="0">
      <selection activeCell="E11" sqref="E11"/>
    </sheetView>
  </sheetViews>
  <sheetFormatPr defaultColWidth="9.14166666666667" defaultRowHeight="14.25" customHeight="1" outlineLevelCol="6"/>
  <cols>
    <col min="1" max="1" width="29.5" customWidth="1"/>
    <col min="2" max="3" width="26.25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420</v>
      </c>
    </row>
    <row r="2" ht="27.75" customHeight="1" spans="1:7">
      <c r="A2" s="3" t="s">
        <v>421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"单位名称："&amp;"云南省有色地质局三〇八队"</f>
        <v>单位名称：云南省有色地质局三〇八队</v>
      </c>
      <c r="B3" s="5"/>
      <c r="C3" s="5"/>
      <c r="D3" s="5"/>
      <c r="E3" s="6"/>
      <c r="F3" s="6"/>
      <c r="G3" s="7" t="s">
        <v>117</v>
      </c>
    </row>
    <row r="4" ht="21.75" customHeight="1" spans="1:7">
      <c r="A4" s="8" t="s">
        <v>229</v>
      </c>
      <c r="B4" s="8" t="s">
        <v>228</v>
      </c>
      <c r="C4" s="8" t="s">
        <v>129</v>
      </c>
      <c r="D4" s="9" t="s">
        <v>422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423</v>
      </c>
      <c r="F5" s="9" t="s">
        <v>424</v>
      </c>
      <c r="G5" s="9" t="s">
        <v>425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426</v>
      </c>
      <c r="C10" s="24"/>
      <c r="D10" s="25"/>
      <c r="E10" s="22"/>
      <c r="F10" s="22"/>
      <c r="G10" s="22"/>
    </row>
    <row r="11" ht="33" customHeight="1" spans="1:7">
      <c r="A11" s="26" t="s">
        <v>427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张瑞芹</cp:lastModifiedBy>
  <dcterms:created xsi:type="dcterms:W3CDTF">2026-02-06T05:59:00Z</dcterms:created>
  <dcterms:modified xsi:type="dcterms:W3CDTF">2026-02-13T07:55:30Z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BF6068636EEF4429A6DF258CB96CB077_13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