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<sst xmlns="http://schemas.openxmlformats.org/spreadsheetml/2006/main" count="893" uniqueCount="396">
  <si>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</si>
  <si>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</si>
  <si>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</si>
  <si>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</si>
  <si>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</si>
  <si>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</si>
  <si>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</si>
  <si>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</si>
  <si>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</si>
  <si>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</si>
  <si>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</si>
  <si>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</si>
  <si>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</si>
  <si>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</si>
  <si>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</si>
  <si>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</si>
  <si>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</si>
  <si>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</si>
  <si>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</si>
  <si>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</si>
  <si>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</si>
  <si>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</si>
  <si>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</si>
  <si>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</si>
  <si>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</si>
  <si>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</si>
  <si>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</si>
  <si>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</si>
  <si>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</si>
  <si>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</si>
  <si>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</si>
  <si>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</si>
  <si>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</si>
  <si>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</si>
  <si>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</si>
  <si>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</si>
  <si>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</si>
  <si>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</si>
  <si>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</si>
  <si>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</si>
  <si>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</si>
  <si>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</si>
  <si>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</si>
  <si>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</si>
  <si>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411011</t>
  </si>
  <si>
    <t>云南省有色地质局三一0队</t>
  </si>
  <si>
    <t>411011001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</si>
  <si>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</si>
  <si>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</si>
  <si>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</si>
  <si>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</si>
  <si>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</si>
  <si>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</si>
  <si>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</si>
  <si>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</si>
  <si>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</si>
  <si>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</si>
  <si>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</si>
  <si>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</si>
  <si>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</si>
  <si>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</si>
  <si>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</si>
  <si>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</si>
  <si>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</si>
  <si>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</si>
  <si>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</si>
  <si>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</si>
  <si>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</si>
  <si>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</si>
  <si>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</si>
  <si>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</si>
  <si>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</si>
  <si>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</si>
  <si>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</si>
  <si>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</si>
  <si>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</si>
  <si>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</si>
  <si>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</si>
  <si>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</si>
  <si>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</si>
  <si>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</si>
  <si>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</si>
  <si>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</si>
  <si>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</si>
  <si>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</si>
  <si>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</si>
  <si>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</si>
  <si>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</si>
  <si>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</si>
  <si>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</si>
  <si>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</si>
  <si>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</si>
  <si>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</si>
  <si>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</si>
  <si>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</si>
  <si>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</si>
  <si>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</si>
  <si>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</si>
  <si>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</si>
  <si>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</si>
  <si>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</si>
  <si>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</si>
  <si>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</si>
  <si>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</si>
  <si>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</si>
  <si>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</si>
  <si>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</si>
  <si>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</si>
  <si>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</si>
  <si>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</si>
  <si>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</si>
  <si>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</si>
  <si>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</si>
  <si>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</si>
  <si>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</si>
  <si>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</si>
  <si>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</si>
  <si>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</si>
  <si>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</si>
  <si>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</si>
  <si>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</si>
  <si>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</si>
  <si>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</si>
  <si>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</si>
  <si>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</si>
  <si>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</si>
  <si>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</si>
  <si>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</si>
  <si>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</si>
  <si>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</si>
  <si>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</si>
  <si>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</si>
  <si>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</si>
  <si>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</si>
  <si>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</si>
  <si>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</si>
  <si>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</si>
  <si>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</si>
  <si>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</si>
  <si>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</si>
  <si>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</si>
  <si>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</si>
  <si>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</si>
  <si>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530000210000000043153</t>
  </si>
  <si>
    <t>事业人员支出工资</t>
  </si>
  <si>
    <t>30101</t>
  </si>
  <si>
    <t>基本工资</t>
  </si>
  <si>
    <t>30107</t>
  </si>
  <si>
    <t>绩效工资</t>
  </si>
  <si>
    <t>530000210000000043154</t>
  </si>
  <si>
    <t>对个人和家庭的补助</t>
  </si>
  <si>
    <t>30305</t>
  </si>
  <si>
    <t>生活补助</t>
  </si>
  <si>
    <t>530000210000000043155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</si>
  <si>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</si>
  <si>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</si>
  <si>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</si>
  <si>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</si>
  <si>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</si>
  <si>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</si>
  <si>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</si>
  <si>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</si>
  <si>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</si>
  <si>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530000210000000043156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</si>
  <si>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</si>
  <si>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</si>
  <si>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</si>
  <si>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</si>
  <si>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</si>
  <si>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</si>
  <si>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</si>
  <si>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</si>
  <si>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</si>
  <si>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</si>
  <si>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</si>
  <si>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</si>
  <si>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</si>
  <si>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</si>
  <si>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</si>
  <si>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</si>
  <si>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</si>
  <si>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</si>
  <si>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</si>
  <si>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</si>
  <si>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</si>
  <si>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</si>
  <si>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</si>
  <si>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</si>
  <si>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</si>
  <si>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</si>
  <si>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</si>
  <si>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</si>
  <si>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</si>
  <si>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</si>
  <si>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</si>
  <si>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</si>
  <si>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</si>
  <si>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</si>
  <si>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</si>
  <si>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</si>
  <si>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</si>
  <si>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</si>
  <si>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</si>
  <si>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</si>
  <si>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</si>
  <si>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530000210000000043171</t>
  </si>
  <si>
    <t>其他工资福利支出</t>
  </si>
  <si>
    <t>30199</t>
  </si>
  <si>
    <t>530000210000000043172</t>
  </si>
  <si>
    <t>30113</t>
  </si>
  <si>
    <t>530000210000000044186</t>
  </si>
  <si>
    <t>社会保障缴费（职业年金单位缴费）</t>
  </si>
  <si>
    <t>30109</t>
  </si>
  <si>
    <t>职业年金缴费</t>
  </si>
  <si>
    <t>530000210000000044187</t>
  </si>
  <si>
    <t>公车购置及运维费</t>
  </si>
  <si>
    <t>30231</t>
  </si>
  <si>
    <t>公务用车运行维护费</t>
  </si>
  <si>
    <t>530000210000000044188</t>
  </si>
  <si>
    <t>30217</t>
  </si>
  <si>
    <t>530000210000000044189</t>
  </si>
  <si>
    <t>工会经费</t>
  </si>
  <si>
    <t>30228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</si>
  <si>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</si>
  <si>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</si>
  <si>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</si>
  <si>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</si>
  <si>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</si>
  <si>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</si>
  <si>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因公出国（境）专项经费</t>
  </si>
  <si>
    <t>因公出国（境）经费</t>
  </si>
  <si>
    <t>530000261100004740451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</si>
  <si>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</si>
  <si>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</si>
  <si>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</si>
  <si>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</si>
  <si>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</si>
  <si>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</si>
  <si>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</si>
  <si>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</si>
  <si>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</si>
  <si>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</si>
  <si>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</si>
  <si>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</si>
  <si>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</si>
  <si>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</si>
  <si>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顺利完成项目任务、野外踏勘和商务洽谈。</t>
  </si>
  <si>
    <t>产出指标</t>
  </si>
  <si>
    <t>数量指标</t>
  </si>
  <si>
    <t>开展检查（核查）次数</t>
  </si>
  <si>
    <t>&gt;=</t>
  </si>
  <si>
    <t>人次</t>
  </si>
  <si>
    <t>定量指标</t>
  </si>
  <si>
    <t>反映检查核查的次数情况。</t>
  </si>
  <si>
    <t>效益指标</t>
  </si>
  <si>
    <t>社会效益</t>
  </si>
  <si>
    <t>促成成果数</t>
  </si>
  <si>
    <t>个</t>
  </si>
  <si>
    <t>反映出访团组出访促进成果达成的数量情况，如提出建设性意见、建议的数量等。</t>
  </si>
  <si>
    <t>满意度指标</t>
  </si>
  <si>
    <t>服务对象满意度</t>
  </si>
  <si>
    <t>满意度</t>
  </si>
  <si>
    <t>85.00</t>
  </si>
  <si>
    <t>%</t>
  </si>
  <si>
    <t>反映服务对象对检查核查工作的整体满意情况。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</si>
  <si>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</si>
  <si>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</si>
  <si>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</si>
  <si>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</si>
  <si>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</si>
  <si>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</si>
  <si>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</si>
  <si>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</si>
  <si>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</si>
  <si>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</si>
  <si>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</si>
  <si>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</si>
  <si>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</si>
  <si>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</si>
  <si>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</si>
  <si>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</si>
  <si>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A3彩色打印机</t>
  </si>
  <si>
    <t>A02021002 A3彩色打印机</t>
  </si>
  <si>
    <t>台</t>
  </si>
  <si>
    <t>A3黑白打印机</t>
  </si>
  <si>
    <t>A02021001 A3黑白打印机</t>
  </si>
  <si>
    <t>A4黑白打印机</t>
  </si>
  <si>
    <t>A02021003 A4黑白打印机</t>
  </si>
  <si>
    <t>办公椅</t>
  </si>
  <si>
    <t>A05010301 办公椅</t>
  </si>
  <si>
    <t>把</t>
  </si>
  <si>
    <t>办公桌</t>
  </si>
  <si>
    <t>A05010201 办公桌</t>
  </si>
  <si>
    <t>组</t>
  </si>
  <si>
    <t>笔记本电脑</t>
  </si>
  <si>
    <t>A02010108 便携式计算机</t>
  </si>
  <si>
    <t>一体机</t>
  </si>
  <si>
    <t>A02020400 多功能一体机</t>
  </si>
  <si>
    <t>普通黑白复印机</t>
  </si>
  <si>
    <t>A02020100 复印机</t>
  </si>
  <si>
    <t>复印纸</t>
  </si>
  <si>
    <t>A05040101 复印纸</t>
  </si>
  <si>
    <t>箱</t>
  </si>
  <si>
    <t>打印费</t>
  </si>
  <si>
    <t>C2309019999 其他印刷服务</t>
  </si>
  <si>
    <t>年</t>
  </si>
  <si>
    <t>扫描仪</t>
  </si>
  <si>
    <t>A02021118 扫描仪</t>
  </si>
  <si>
    <t>台式电脑</t>
  </si>
  <si>
    <t>A02010105 台式计算机</t>
  </si>
  <si>
    <t>文件柜</t>
  </si>
  <si>
    <t>A05010502 文件柜</t>
  </si>
  <si>
    <t>车辆加油、添加燃料服务</t>
  </si>
  <si>
    <t>C23120302 车辆加油、添加燃料服务</t>
  </si>
  <si>
    <t>车辆维修和保养服务</t>
  </si>
  <si>
    <t>C23120301 车辆维修和保养服务</t>
  </si>
  <si>
    <t>机动车保险服务</t>
  </si>
  <si>
    <t>C1804010201 机动车保险服务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</si>
  <si>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</si>
  <si>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</si>
  <si>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</si>
  <si>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</si>
  <si>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</si>
  <si>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</si>
  <si>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</si>
  <si>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</si>
  <si>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</si>
  <si>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</si>
  <si>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</si>
  <si>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</si>
  <si>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</si>
  <si>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</si>
  <si>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</si>
  <si>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</si>
  <si>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</si>
  <si>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</si>
  <si>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</si>
  <si>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</si>
  <si>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</si>
  <si>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</si>
  <si>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</si>
  <si>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</si>
  <si>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</si>
  <si>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</si>
  <si>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</si>
  <si>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</si>
  <si>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</si>
  <si>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</si>
  <si>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</si>
  <si>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</si>
  <si>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</si>
  <si>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</si>
  <si>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</si>
  <si>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</si>
  <si>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</si>
  <si>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</si>
  <si>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</si>
  <si>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</si>
  <si>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</si>
  <si>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</si>
  <si>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</si>
  <si>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</si>
  <si>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</si>
  <si>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</si>
  <si>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A02010107 图形工作站</t>
  </si>
  <si>
    <t>图形工作站</t>
  </si>
  <si>
    <t>A02020502 通用照相机</t>
  </si>
  <si>
    <t>单反相机</t>
  </si>
  <si>
    <t>A02071300 卫星定位导航设备</t>
  </si>
  <si>
    <t>GNSS</t>
  </si>
  <si>
    <t>GPS集思宝</t>
  </si>
  <si>
    <t>A02100406 波谱仪</t>
  </si>
  <si>
    <t>手持矿石分析仪</t>
  </si>
  <si>
    <t>A02101900 测绘仪器</t>
  </si>
  <si>
    <t>测距仪</t>
  </si>
  <si>
    <t>全站仪</t>
  </si>
  <si>
    <t>A02430900 无人机</t>
  </si>
  <si>
    <t>无人机</t>
  </si>
  <si>
    <t>A02439900 其他航空器及其配套设备</t>
  </si>
  <si>
    <t>无人机挂载五镜头相机</t>
  </si>
  <si>
    <t>套</t>
  </si>
  <si>
    <t>家具和用品</t>
  </si>
  <si>
    <t>张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</si>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</sst>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 indent="1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0" fillId="0" borderId="0" xfId="0" applyFill="1" applyAlignment="1" applyProtection="1"/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3" fillId="0" borderId="0" xfId="0" applyFont="1" applyFill="1" applyAlignment="1" applyProtection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2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G7" sqref="G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9" t="s">
        <v>0</v>
      </c>
    </row>
    <row r="2" ht="36" customHeight="1" spans="1:4">
      <c r="A2" s="48" t="s">
        <v>1</v>
      </c>
      <c r="B2" s="177"/>
      <c r="C2" s="177"/>
      <c r="D2" s="177"/>
    </row>
    <row r="3" ht="21" customHeight="1" spans="1:4">
      <c r="A3" s="98" t="str">
        <f>"单位名称："&amp;"云南省有色地质局三一0队"</f>
        <v>单位名称：云南省有色地质局三一0队</v>
      </c>
      <c r="B3" s="142"/>
      <c r="C3" s="142"/>
      <c r="D3" s="97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53" t="s">
        <v>8</v>
      </c>
      <c r="B7" s="129">
        <v>12646240</v>
      </c>
      <c r="C7" s="118" t="str">
        <f>"一"&amp;"、"&amp;"社会保障和就业支出"</f>
        <v>一、社会保障和就业支出</v>
      </c>
      <c r="D7" s="129">
        <v>3462860</v>
      </c>
    </row>
    <row r="8" ht="25.4" customHeight="1" spans="1:4">
      <c r="A8" s="153" t="s">
        <v>9</v>
      </c>
      <c r="B8" s="129"/>
      <c r="C8" s="118" t="str">
        <f>"二"&amp;"、"&amp;"卫生健康支出"</f>
        <v>二、卫生健康支出</v>
      </c>
      <c r="D8" s="129">
        <v>1052000</v>
      </c>
    </row>
    <row r="9" ht="25.4" customHeight="1" spans="1:4">
      <c r="A9" s="153" t="s">
        <v>10</v>
      </c>
      <c r="B9" s="129"/>
      <c r="C9" s="118" t="str">
        <f>"三"&amp;"、"&amp;"资源勘探工业信息等支出"</f>
        <v>三、资源勘探工业信息等支出</v>
      </c>
      <c r="D9" s="129">
        <v>89141080</v>
      </c>
    </row>
    <row r="10" ht="25.4" customHeight="1" spans="1:4">
      <c r="A10" s="153" t="s">
        <v>11</v>
      </c>
      <c r="B10" s="93"/>
      <c r="C10" s="118" t="str">
        <f>"四"&amp;"、"&amp;"住房保障支出"</f>
        <v>四、住房保障支出</v>
      </c>
      <c r="D10" s="129">
        <v>2307500</v>
      </c>
    </row>
    <row r="11" ht="25.4" customHeight="1" spans="1:4">
      <c r="A11" s="153" t="s">
        <v>12</v>
      </c>
      <c r="B11" s="129">
        <v>83317200</v>
      </c>
      <c r="C11" s="118"/>
      <c r="D11" s="129"/>
    </row>
    <row r="12" ht="25.4" customHeight="1" spans="1:4">
      <c r="A12" s="153" t="s">
        <v>13</v>
      </c>
      <c r="B12" s="93">
        <v>51067200</v>
      </c>
      <c r="C12" s="118"/>
      <c r="D12" s="129"/>
    </row>
    <row r="13" ht="25.4" customHeight="1" spans="1:4">
      <c r="A13" s="153" t="s">
        <v>14</v>
      </c>
      <c r="B13" s="93"/>
      <c r="C13" s="118"/>
      <c r="D13" s="129"/>
    </row>
    <row r="14" ht="25.4" customHeight="1" spans="1:4">
      <c r="A14" s="153" t="s">
        <v>15</v>
      </c>
      <c r="B14" s="93">
        <v>30000000</v>
      </c>
      <c r="C14" s="118"/>
      <c r="D14" s="129"/>
    </row>
    <row r="15" ht="25.4" customHeight="1" spans="1:4">
      <c r="A15" s="178" t="s">
        <v>16</v>
      </c>
      <c r="B15" s="93"/>
      <c r="C15" s="118"/>
      <c r="D15" s="129"/>
    </row>
    <row r="16" ht="25.4" customHeight="1" spans="1:4">
      <c r="A16" s="178" t="s">
        <v>17</v>
      </c>
      <c r="B16" s="129">
        <v>2250000</v>
      </c>
      <c r="C16" s="118"/>
      <c r="D16" s="129"/>
    </row>
    <row r="17" ht="25.4" customHeight="1" spans="1:4">
      <c r="A17" s="179" t="s">
        <v>18</v>
      </c>
      <c r="B17" s="149">
        <v>95963440</v>
      </c>
      <c r="C17" s="150" t="s">
        <v>19</v>
      </c>
      <c r="D17" s="149">
        <v>95963440</v>
      </c>
    </row>
    <row r="18" ht="25.4" customHeight="1" spans="1:4">
      <c r="A18" s="180" t="s">
        <v>20</v>
      </c>
      <c r="B18" s="149">
        <v>22258421.21</v>
      </c>
      <c r="C18" s="181" t="s">
        <v>21</v>
      </c>
      <c r="D18" s="182">
        <v>22258421.21</v>
      </c>
    </row>
    <row r="19" ht="25.4" customHeight="1" spans="1:4">
      <c r="A19" s="183" t="s">
        <v>22</v>
      </c>
      <c r="B19" s="129"/>
      <c r="C19" s="151" t="s">
        <v>22</v>
      </c>
      <c r="D19" s="93"/>
    </row>
    <row r="20" ht="25.4" customHeight="1" spans="1:4">
      <c r="A20" s="183" t="s">
        <v>23</v>
      </c>
      <c r="B20" s="129">
        <v>22258421.21</v>
      </c>
      <c r="C20" s="151" t="s">
        <v>23</v>
      </c>
      <c r="D20" s="93">
        <v>22258421.21</v>
      </c>
    </row>
    <row r="21" ht="25.4" customHeight="1" spans="1:4">
      <c r="A21" s="184" t="s">
        <v>24</v>
      </c>
      <c r="B21" s="149">
        <v>118221861.21</v>
      </c>
      <c r="C21" s="150" t="s">
        <v>25</v>
      </c>
      <c r="D21" s="145">
        <v>118221861.21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10"/>
  <sheetViews>
    <sheetView showZeros="0" topLeftCell="D1" workbookViewId="0">
      <selection activeCell="R14" sqref="R14"/>
    </sheetView>
  </sheetViews>
  <sheetFormatPr defaultColWidth="8" defaultRowHeight="14.25" customHeight="1"/>
  <cols>
    <col min="1" max="1" width="13.5" customWidth="1"/>
    <col min="2" max="2" width="22.125" customWidth="1"/>
    <col min="3" max="5" width="16.175" customWidth="1"/>
    <col min="6" max="8" width="9.75" customWidth="1"/>
    <col min="9" max="10" width="16.175" customWidth="1"/>
    <col min="11" max="11" width="9.5" customWidth="1"/>
    <col min="12" max="12" width="16.175" customWidth="1"/>
    <col min="13" max="13" width="11.25" customWidth="1"/>
    <col min="14" max="15" width="16.175" customWidth="1"/>
    <col min="16" max="18" width="8.25" customWidth="1"/>
    <col min="19" max="19" width="16.175" customWidth="1"/>
  </cols>
  <sheetData>
    <row r="1" ht="12" customHeight="1" spans="1:19">
      <c r="A1" s="155"/>
      <c r="J1" s="156"/>
      <c r="R1" s="2" t="s">
        <v>26</v>
      </c>
    </row>
    <row r="2" ht="36" customHeight="1" spans="1:19">
      <c r="A2" s="157" t="s">
        <v>27</v>
      </c>
      <c r="B2" s="27"/>
      <c r="C2" s="27"/>
      <c r="D2" s="27"/>
      <c r="E2" s="27"/>
      <c r="F2" s="27"/>
      <c r="G2" s="27"/>
      <c r="H2" s="27"/>
      <c r="I2" s="27"/>
      <c r="J2" s="49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8" t="str">
        <f>"单位名称："&amp;"云南省有色地质局三一0队"</f>
        <v>单位名称：云南省有色地质局三一0队</v>
      </c>
      <c r="B3" s="6"/>
      <c r="C3" s="6"/>
      <c r="D3" s="6"/>
      <c r="E3" s="6"/>
      <c r="F3" s="6"/>
      <c r="G3" s="6"/>
      <c r="H3" s="6"/>
      <c r="I3" s="6"/>
      <c r="J3" s="15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9" t="s">
        <v>28</v>
      </c>
      <c r="B4" s="160" t="s">
        <v>29</v>
      </c>
      <c r="C4" s="160" t="s">
        <v>30</v>
      </c>
      <c r="D4" s="161" t="s">
        <v>31</v>
      </c>
      <c r="E4" s="162"/>
      <c r="F4" s="162"/>
      <c r="G4" s="162"/>
      <c r="H4" s="162"/>
      <c r="I4" s="162"/>
      <c r="J4" s="163"/>
      <c r="K4" s="162"/>
      <c r="L4" s="162"/>
      <c r="M4" s="162"/>
      <c r="N4" s="164"/>
      <c r="O4" s="164" t="s">
        <v>20</v>
      </c>
      <c r="P4" s="164"/>
      <c r="Q4" s="164"/>
      <c r="R4" s="164"/>
      <c r="S4" s="164"/>
    </row>
    <row r="5" ht="18" customHeight="1" spans="1:19">
      <c r="A5" s="165"/>
      <c r="B5" s="166"/>
      <c r="C5" s="166"/>
      <c r="D5" s="166" t="s">
        <v>32</v>
      </c>
      <c r="E5" s="166" t="s">
        <v>33</v>
      </c>
      <c r="F5" s="166" t="s">
        <v>34</v>
      </c>
      <c r="G5" s="166" t="s">
        <v>35</v>
      </c>
      <c r="H5" s="166" t="s">
        <v>36</v>
      </c>
      <c r="I5" s="167" t="s">
        <v>37</v>
      </c>
      <c r="J5" s="168"/>
      <c r="K5" s="167" t="s">
        <v>38</v>
      </c>
      <c r="L5" s="167" t="s">
        <v>39</v>
      </c>
      <c r="M5" s="167" t="s">
        <v>40</v>
      </c>
      <c r="N5" s="169" t="s">
        <v>41</v>
      </c>
      <c r="O5" s="170" t="s">
        <v>32</v>
      </c>
      <c r="P5" s="170" t="s">
        <v>33</v>
      </c>
      <c r="Q5" s="170" t="s">
        <v>34</v>
      </c>
      <c r="R5" s="170" t="s">
        <v>35</v>
      </c>
      <c r="S5" s="170" t="s">
        <v>42</v>
      </c>
    </row>
    <row r="6" ht="29.25" customHeight="1" spans="1:19">
      <c r="A6" s="171"/>
      <c r="B6" s="172"/>
      <c r="C6" s="172"/>
      <c r="D6" s="172"/>
      <c r="E6" s="172"/>
      <c r="F6" s="172"/>
      <c r="G6" s="172"/>
      <c r="H6" s="172"/>
      <c r="I6" s="173" t="s">
        <v>32</v>
      </c>
      <c r="J6" s="173" t="s">
        <v>43</v>
      </c>
      <c r="K6" s="173" t="s">
        <v>38</v>
      </c>
      <c r="L6" s="173" t="s">
        <v>39</v>
      </c>
      <c r="M6" s="173" t="s">
        <v>40</v>
      </c>
      <c r="N6" s="173" t="s">
        <v>41</v>
      </c>
      <c r="O6" s="173"/>
      <c r="P6" s="173"/>
      <c r="Q6" s="173"/>
      <c r="R6" s="173"/>
      <c r="S6" s="173"/>
    </row>
    <row r="7" ht="16.5" customHeight="1" spans="1:19">
      <c r="A7" s="139">
        <v>1</v>
      </c>
      <c r="B7" s="19">
        <v>2</v>
      </c>
      <c r="C7" s="19">
        <v>3</v>
      </c>
      <c r="D7" s="19">
        <v>4</v>
      </c>
      <c r="E7" s="139">
        <v>5</v>
      </c>
      <c r="F7" s="19">
        <v>6</v>
      </c>
      <c r="G7" s="19">
        <v>7</v>
      </c>
      <c r="H7" s="139">
        <v>8</v>
      </c>
      <c r="I7" s="19">
        <v>9</v>
      </c>
      <c r="J7" s="29">
        <v>10</v>
      </c>
      <c r="K7" s="29">
        <v>11</v>
      </c>
      <c r="L7" s="174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118221861.21</v>
      </c>
      <c r="D8" s="129">
        <v>95963440</v>
      </c>
      <c r="E8" s="93">
        <v>12646240</v>
      </c>
      <c r="F8" s="93"/>
      <c r="G8" s="93"/>
      <c r="H8" s="93"/>
      <c r="I8" s="93">
        <v>83317200</v>
      </c>
      <c r="J8" s="93">
        <v>51067200</v>
      </c>
      <c r="K8" s="93"/>
      <c r="L8" s="93">
        <v>30000000</v>
      </c>
      <c r="M8" s="93"/>
      <c r="N8" s="93">
        <v>2250000</v>
      </c>
      <c r="O8" s="93">
        <v>22258421.21</v>
      </c>
      <c r="P8" s="93"/>
      <c r="Q8" s="93"/>
      <c r="R8" s="93"/>
      <c r="S8" s="93">
        <v>22258421.21</v>
      </c>
    </row>
    <row r="9" ht="31.4" customHeight="1" spans="1:19">
      <c r="A9" s="137" t="s">
        <v>46</v>
      </c>
      <c r="B9" s="137" t="s">
        <v>45</v>
      </c>
      <c r="C9" s="22">
        <v>118221861.21</v>
      </c>
      <c r="D9" s="129">
        <v>95963440</v>
      </c>
      <c r="E9" s="93">
        <v>12646240</v>
      </c>
      <c r="F9" s="93"/>
      <c r="G9" s="93"/>
      <c r="H9" s="93"/>
      <c r="I9" s="93">
        <v>83317200</v>
      </c>
      <c r="J9" s="93">
        <v>51067200</v>
      </c>
      <c r="K9" s="93"/>
      <c r="L9" s="93">
        <v>30000000</v>
      </c>
      <c r="M9" s="93"/>
      <c r="N9" s="93">
        <v>2250000</v>
      </c>
      <c r="O9" s="93">
        <v>22258421.21</v>
      </c>
      <c r="P9" s="93"/>
      <c r="Q9" s="93"/>
      <c r="R9" s="93"/>
      <c r="S9" s="93">
        <v>22258421.21</v>
      </c>
    </row>
    <row r="10" ht="25" customHeight="1" spans="1:19">
      <c r="A10" s="175" t="s">
        <v>30</v>
      </c>
      <c r="B10" s="176"/>
      <c r="C10" s="129">
        <v>118221861.21</v>
      </c>
      <c r="D10" s="129">
        <v>95963440</v>
      </c>
      <c r="E10" s="93">
        <v>12646240</v>
      </c>
      <c r="F10" s="93"/>
      <c r="G10" s="93"/>
      <c r="H10" s="93"/>
      <c r="I10" s="93">
        <v>83317200</v>
      </c>
      <c r="J10" s="93">
        <v>51067200</v>
      </c>
      <c r="K10" s="93"/>
      <c r="L10" s="93">
        <v>30000000</v>
      </c>
      <c r="M10" s="93"/>
      <c r="N10" s="93">
        <v>2250000</v>
      </c>
      <c r="O10" s="93">
        <v>22258421.21</v>
      </c>
      <c r="P10" s="93"/>
      <c r="Q10" s="93"/>
      <c r="R10" s="93"/>
      <c r="S10" s="93">
        <v>22258421.21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5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4"/>
  <sheetViews>
    <sheetView showZeros="0" workbookViewId="0">
      <selection activeCell="N13" sqref="N1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5" width="18.85" customWidth="1"/>
    <col min="6" max="9" width="9.375" customWidth="1"/>
    <col min="10" max="10" width="17.85" customWidth="1"/>
    <col min="11" max="11" width="18.85" customWidth="1"/>
    <col min="12" max="12" width="14.875" customWidth="1"/>
    <col min="13" max="13" width="18.85" customWidth="1"/>
    <col min="14" max="14" width="12.875" customWidth="1"/>
    <col min="15" max="15" width="18.85" customWidth="1"/>
  </cols>
  <sheetData>
    <row r="1" ht="15.75" customHeight="1" spans="1:15">
      <c r="O1" s="60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7" t="str">
        <f>"单位名称："&amp;"云南省有色地质局三一0队"</f>
        <v>单位名称：云南省有色地质局三一0队</v>
      </c>
      <c r="B3" s="108"/>
      <c r="C3" s="63"/>
      <c r="D3" s="63"/>
      <c r="E3" s="63"/>
      <c r="F3" s="63"/>
      <c r="G3" s="6"/>
      <c r="H3" s="63"/>
      <c r="I3" s="63"/>
      <c r="J3" s="6"/>
      <c r="K3" s="63"/>
      <c r="L3" s="63"/>
      <c r="M3" s="6"/>
      <c r="N3" s="6"/>
      <c r="O3" s="109" t="s">
        <v>2</v>
      </c>
    </row>
    <row r="4" ht="18.75" customHeight="1" spans="1:15">
      <c r="A4" s="9" t="s">
        <v>49</v>
      </c>
      <c r="B4" s="9" t="s">
        <v>50</v>
      </c>
      <c r="C4" s="15" t="s">
        <v>30</v>
      </c>
      <c r="D4" s="67" t="s">
        <v>33</v>
      </c>
      <c r="E4" s="67"/>
      <c r="F4" s="67"/>
      <c r="G4" s="154" t="s">
        <v>34</v>
      </c>
      <c r="H4" s="9" t="s">
        <v>35</v>
      </c>
      <c r="I4" s="9" t="s">
        <v>51</v>
      </c>
      <c r="J4" s="10" t="s">
        <v>52</v>
      </c>
      <c r="K4" s="78" t="s">
        <v>53</v>
      </c>
      <c r="L4" s="78" t="s">
        <v>54</v>
      </c>
      <c r="M4" s="78" t="s">
        <v>55</v>
      </c>
      <c r="N4" s="78" t="s">
        <v>56</v>
      </c>
      <c r="O4" s="81" t="s">
        <v>57</v>
      </c>
    </row>
    <row r="5" ht="30" customHeight="1" spans="1:15">
      <c r="A5" s="18"/>
      <c r="B5" s="18"/>
      <c r="C5" s="18"/>
      <c r="D5" s="67" t="s">
        <v>32</v>
      </c>
      <c r="E5" s="67" t="s">
        <v>58</v>
      </c>
      <c r="F5" s="67" t="s">
        <v>59</v>
      </c>
      <c r="G5" s="18"/>
      <c r="H5" s="18"/>
      <c r="I5" s="18"/>
      <c r="J5" s="67" t="s">
        <v>32</v>
      </c>
      <c r="K5" s="89" t="s">
        <v>53</v>
      </c>
      <c r="L5" s="89" t="s">
        <v>54</v>
      </c>
      <c r="M5" s="89" t="s">
        <v>55</v>
      </c>
      <c r="N5" s="89" t="s">
        <v>56</v>
      </c>
      <c r="O5" s="89" t="s">
        <v>57</v>
      </c>
    </row>
    <row r="6" ht="16.5" customHeight="1" spans="1:15">
      <c r="A6" s="67">
        <v>1</v>
      </c>
      <c r="B6" s="67">
        <v>2</v>
      </c>
      <c r="C6" s="67">
        <v>3</v>
      </c>
      <c r="D6" s="67">
        <v>4</v>
      </c>
      <c r="E6" s="67">
        <v>5</v>
      </c>
      <c r="F6" s="67">
        <v>6</v>
      </c>
      <c r="G6" s="67">
        <v>7</v>
      </c>
      <c r="H6" s="51">
        <v>8</v>
      </c>
      <c r="I6" s="51">
        <v>9</v>
      </c>
      <c r="J6" s="51">
        <v>10</v>
      </c>
      <c r="K6" s="51">
        <v>11</v>
      </c>
      <c r="L6" s="51">
        <v>12</v>
      </c>
      <c r="M6" s="51">
        <v>13</v>
      </c>
      <c r="N6" s="51">
        <v>14</v>
      </c>
      <c r="O6" s="67">
        <v>15</v>
      </c>
    </row>
    <row r="7" ht="20.25" customHeight="1" spans="1:15">
      <c r="A7" s="30" t="s">
        <v>60</v>
      </c>
      <c r="B7" s="30" t="s">
        <v>61</v>
      </c>
      <c r="C7" s="129">
        <v>3462860</v>
      </c>
      <c r="D7" s="129">
        <v>2370860</v>
      </c>
      <c r="E7" s="129">
        <v>2370860</v>
      </c>
      <c r="F7" s="129"/>
      <c r="G7" s="93"/>
      <c r="H7" s="129"/>
      <c r="I7" s="129"/>
      <c r="J7" s="129">
        <v>1092000</v>
      </c>
      <c r="K7" s="129">
        <v>1092000</v>
      </c>
      <c r="L7" s="129"/>
      <c r="M7" s="93"/>
      <c r="N7" s="129"/>
      <c r="O7" s="129"/>
    </row>
    <row r="8" ht="20.25" customHeight="1" spans="1:15">
      <c r="A8" s="137" t="s">
        <v>62</v>
      </c>
      <c r="B8" s="137" t="s">
        <v>63</v>
      </c>
      <c r="C8" s="129">
        <v>3322860</v>
      </c>
      <c r="D8" s="129">
        <v>2320860</v>
      </c>
      <c r="E8" s="129">
        <v>2320860</v>
      </c>
      <c r="F8" s="129"/>
      <c r="G8" s="93"/>
      <c r="H8" s="129"/>
      <c r="I8" s="129"/>
      <c r="J8" s="129">
        <v>1002000</v>
      </c>
      <c r="K8" s="129">
        <v>1002000</v>
      </c>
      <c r="L8" s="129"/>
      <c r="M8" s="93"/>
      <c r="N8" s="129"/>
      <c r="O8" s="129"/>
    </row>
    <row r="9" ht="20.25" customHeight="1" spans="1:15">
      <c r="A9" s="138" t="s">
        <v>64</v>
      </c>
      <c r="B9" s="138" t="s">
        <v>65</v>
      </c>
      <c r="C9" s="129">
        <v>220860</v>
      </c>
      <c r="D9" s="129">
        <v>220860</v>
      </c>
      <c r="E9" s="129">
        <v>220860</v>
      </c>
      <c r="F9" s="129"/>
      <c r="G9" s="93"/>
      <c r="H9" s="129"/>
      <c r="I9" s="129"/>
      <c r="J9" s="129"/>
      <c r="K9" s="129"/>
      <c r="L9" s="129"/>
      <c r="M9" s="93"/>
      <c r="N9" s="129"/>
      <c r="O9" s="129"/>
    </row>
    <row r="10" ht="20.25" customHeight="1" spans="1:15">
      <c r="A10" s="138" t="s">
        <v>66</v>
      </c>
      <c r="B10" s="138" t="s">
        <v>67</v>
      </c>
      <c r="C10" s="129">
        <v>2068000</v>
      </c>
      <c r="D10" s="129">
        <v>1400000</v>
      </c>
      <c r="E10" s="129">
        <v>1400000</v>
      </c>
      <c r="F10" s="129"/>
      <c r="G10" s="93"/>
      <c r="H10" s="129"/>
      <c r="I10" s="129"/>
      <c r="J10" s="129">
        <v>668000</v>
      </c>
      <c r="K10" s="129">
        <v>668000</v>
      </c>
      <c r="L10" s="129"/>
      <c r="M10" s="93"/>
      <c r="N10" s="129"/>
      <c r="O10" s="129"/>
    </row>
    <row r="11" ht="20.25" customHeight="1" spans="1:15">
      <c r="A11" s="138" t="s">
        <v>68</v>
      </c>
      <c r="B11" s="138" t="s">
        <v>69</v>
      </c>
      <c r="C11" s="129">
        <v>1034000</v>
      </c>
      <c r="D11" s="129">
        <v>700000</v>
      </c>
      <c r="E11" s="129">
        <v>700000</v>
      </c>
      <c r="F11" s="129"/>
      <c r="G11" s="93"/>
      <c r="H11" s="129"/>
      <c r="I11" s="129"/>
      <c r="J11" s="129">
        <v>334000</v>
      </c>
      <c r="K11" s="129">
        <v>334000</v>
      </c>
      <c r="L11" s="129"/>
      <c r="M11" s="93"/>
      <c r="N11" s="129"/>
      <c r="O11" s="129"/>
    </row>
    <row r="12" ht="20.25" customHeight="1" spans="1:15">
      <c r="A12" s="137" t="s">
        <v>70</v>
      </c>
      <c r="B12" s="137" t="s">
        <v>71</v>
      </c>
      <c r="C12" s="129">
        <v>140000</v>
      </c>
      <c r="D12" s="129">
        <v>50000</v>
      </c>
      <c r="E12" s="129">
        <v>50000</v>
      </c>
      <c r="F12" s="129"/>
      <c r="G12" s="93"/>
      <c r="H12" s="129"/>
      <c r="I12" s="129"/>
      <c r="J12" s="129">
        <v>90000</v>
      </c>
      <c r="K12" s="129">
        <v>90000</v>
      </c>
      <c r="L12" s="129"/>
      <c r="M12" s="93"/>
      <c r="N12" s="129"/>
      <c r="O12" s="129"/>
    </row>
    <row r="13" ht="20.25" customHeight="1" spans="1:15">
      <c r="A13" s="138" t="s">
        <v>72</v>
      </c>
      <c r="B13" s="138" t="s">
        <v>71</v>
      </c>
      <c r="C13" s="129">
        <v>140000</v>
      </c>
      <c r="D13" s="129">
        <v>50000</v>
      </c>
      <c r="E13" s="129">
        <v>50000</v>
      </c>
      <c r="F13" s="129"/>
      <c r="G13" s="93"/>
      <c r="H13" s="129"/>
      <c r="I13" s="129"/>
      <c r="J13" s="129">
        <v>90000</v>
      </c>
      <c r="K13" s="129">
        <v>90000</v>
      </c>
      <c r="L13" s="129"/>
      <c r="M13" s="93"/>
      <c r="N13" s="129"/>
      <c r="O13" s="129"/>
    </row>
    <row r="14" ht="20.25" customHeight="1" spans="1:15">
      <c r="A14" s="30" t="s">
        <v>73</v>
      </c>
      <c r="B14" s="30" t="s">
        <v>74</v>
      </c>
      <c r="C14" s="129">
        <v>1052000</v>
      </c>
      <c r="D14" s="129">
        <v>650000</v>
      </c>
      <c r="E14" s="129">
        <v>650000</v>
      </c>
      <c r="F14" s="129"/>
      <c r="G14" s="93"/>
      <c r="H14" s="129"/>
      <c r="I14" s="129"/>
      <c r="J14" s="129">
        <v>402000</v>
      </c>
      <c r="K14" s="129">
        <v>402000</v>
      </c>
      <c r="L14" s="129"/>
      <c r="M14" s="93"/>
      <c r="N14" s="129"/>
      <c r="O14" s="129"/>
    </row>
    <row r="15" ht="20.25" customHeight="1" spans="1:15">
      <c r="A15" s="137" t="s">
        <v>75</v>
      </c>
      <c r="B15" s="137" t="s">
        <v>76</v>
      </c>
      <c r="C15" s="129">
        <v>1052000</v>
      </c>
      <c r="D15" s="129">
        <v>650000</v>
      </c>
      <c r="E15" s="129">
        <v>650000</v>
      </c>
      <c r="F15" s="129"/>
      <c r="G15" s="93"/>
      <c r="H15" s="129"/>
      <c r="I15" s="129"/>
      <c r="J15" s="129">
        <v>402000</v>
      </c>
      <c r="K15" s="129">
        <v>402000</v>
      </c>
      <c r="L15" s="129"/>
      <c r="M15" s="93"/>
      <c r="N15" s="129"/>
      <c r="O15" s="129"/>
    </row>
    <row r="16" ht="20.25" customHeight="1" spans="1:15">
      <c r="A16" s="138" t="s">
        <v>77</v>
      </c>
      <c r="B16" s="138" t="s">
        <v>78</v>
      </c>
      <c r="C16" s="129">
        <v>1030000</v>
      </c>
      <c r="D16" s="129">
        <v>650000</v>
      </c>
      <c r="E16" s="129">
        <v>650000</v>
      </c>
      <c r="F16" s="129"/>
      <c r="G16" s="93"/>
      <c r="H16" s="129"/>
      <c r="I16" s="129"/>
      <c r="J16" s="129">
        <v>380000</v>
      </c>
      <c r="K16" s="129">
        <v>380000</v>
      </c>
      <c r="L16" s="129"/>
      <c r="M16" s="93"/>
      <c r="N16" s="129"/>
      <c r="O16" s="129"/>
    </row>
    <row r="17" ht="20.25" customHeight="1" spans="1:15">
      <c r="A17" s="138" t="s">
        <v>79</v>
      </c>
      <c r="B17" s="138" t="s">
        <v>80</v>
      </c>
      <c r="C17" s="129">
        <v>22000</v>
      </c>
      <c r="D17" s="129"/>
      <c r="E17" s="129"/>
      <c r="F17" s="129"/>
      <c r="G17" s="93"/>
      <c r="H17" s="129"/>
      <c r="I17" s="129"/>
      <c r="J17" s="129">
        <v>22000</v>
      </c>
      <c r="K17" s="129">
        <v>22000</v>
      </c>
      <c r="L17" s="129"/>
      <c r="M17" s="93"/>
      <c r="N17" s="129"/>
      <c r="O17" s="129"/>
    </row>
    <row r="18" ht="20.25" customHeight="1" spans="1:15">
      <c r="A18" s="30" t="s">
        <v>81</v>
      </c>
      <c r="B18" s="30" t="s">
        <v>82</v>
      </c>
      <c r="C18" s="129">
        <v>89141080</v>
      </c>
      <c r="D18" s="129">
        <v>8917880</v>
      </c>
      <c r="E18" s="129">
        <v>8917880</v>
      </c>
      <c r="F18" s="129"/>
      <c r="G18" s="93"/>
      <c r="H18" s="129"/>
      <c r="I18" s="129"/>
      <c r="J18" s="129">
        <v>80223200</v>
      </c>
      <c r="K18" s="129">
        <v>47973200</v>
      </c>
      <c r="L18" s="129"/>
      <c r="M18" s="93">
        <v>30000000</v>
      </c>
      <c r="N18" s="129"/>
      <c r="O18" s="129">
        <v>2250000</v>
      </c>
    </row>
    <row r="19" ht="20.25" customHeight="1" spans="1:15">
      <c r="A19" s="137" t="s">
        <v>83</v>
      </c>
      <c r="B19" s="137" t="s">
        <v>84</v>
      </c>
      <c r="C19" s="129">
        <v>89141080</v>
      </c>
      <c r="D19" s="129">
        <v>8917880</v>
      </c>
      <c r="E19" s="129">
        <v>8917880</v>
      </c>
      <c r="F19" s="129"/>
      <c r="G19" s="93"/>
      <c r="H19" s="129"/>
      <c r="I19" s="129"/>
      <c r="J19" s="129">
        <v>80223200</v>
      </c>
      <c r="K19" s="129">
        <v>47973200</v>
      </c>
      <c r="L19" s="129"/>
      <c r="M19" s="93">
        <v>30000000</v>
      </c>
      <c r="N19" s="129"/>
      <c r="O19" s="129">
        <v>2250000</v>
      </c>
    </row>
    <row r="20" ht="20.25" customHeight="1" spans="1:15">
      <c r="A20" s="138" t="s">
        <v>85</v>
      </c>
      <c r="B20" s="138" t="s">
        <v>86</v>
      </c>
      <c r="C20" s="129">
        <v>89141080</v>
      </c>
      <c r="D20" s="129">
        <v>8917880</v>
      </c>
      <c r="E20" s="129">
        <v>8917880</v>
      </c>
      <c r="F20" s="129"/>
      <c r="G20" s="93"/>
      <c r="H20" s="129"/>
      <c r="I20" s="129"/>
      <c r="J20" s="129">
        <v>80223200</v>
      </c>
      <c r="K20" s="129">
        <v>47973200</v>
      </c>
      <c r="L20" s="129"/>
      <c r="M20" s="93">
        <v>30000000</v>
      </c>
      <c r="N20" s="129"/>
      <c r="O20" s="129">
        <v>2250000</v>
      </c>
    </row>
    <row r="21" ht="20.25" customHeight="1" spans="1:15">
      <c r="A21" s="30" t="s">
        <v>87</v>
      </c>
      <c r="B21" s="30" t="s">
        <v>88</v>
      </c>
      <c r="C21" s="129">
        <v>2307500</v>
      </c>
      <c r="D21" s="129">
        <v>707500</v>
      </c>
      <c r="E21" s="129">
        <v>707500</v>
      </c>
      <c r="F21" s="129"/>
      <c r="G21" s="93"/>
      <c r="H21" s="129"/>
      <c r="I21" s="129"/>
      <c r="J21" s="129">
        <v>1600000</v>
      </c>
      <c r="K21" s="129">
        <v>1600000</v>
      </c>
      <c r="L21" s="129"/>
      <c r="M21" s="93"/>
      <c r="N21" s="129"/>
      <c r="O21" s="129"/>
    </row>
    <row r="22" ht="20.25" customHeight="1" spans="1:15">
      <c r="A22" s="137" t="s">
        <v>89</v>
      </c>
      <c r="B22" s="137" t="s">
        <v>90</v>
      </c>
      <c r="C22" s="129">
        <v>2307500</v>
      </c>
      <c r="D22" s="129">
        <v>707500</v>
      </c>
      <c r="E22" s="129">
        <v>707500</v>
      </c>
      <c r="F22" s="129"/>
      <c r="G22" s="93"/>
      <c r="H22" s="129"/>
      <c r="I22" s="129"/>
      <c r="J22" s="129">
        <v>1600000</v>
      </c>
      <c r="K22" s="129">
        <v>1600000</v>
      </c>
      <c r="L22" s="129"/>
      <c r="M22" s="93"/>
      <c r="N22" s="129"/>
      <c r="O22" s="129"/>
    </row>
    <row r="23" ht="20.25" customHeight="1" spans="1:15">
      <c r="A23" s="138" t="s">
        <v>91</v>
      </c>
      <c r="B23" s="138" t="s">
        <v>92</v>
      </c>
      <c r="C23" s="129">
        <v>2307500</v>
      </c>
      <c r="D23" s="129">
        <v>707500</v>
      </c>
      <c r="E23" s="129">
        <v>707500</v>
      </c>
      <c r="F23" s="129"/>
      <c r="G23" s="93"/>
      <c r="H23" s="129"/>
      <c r="I23" s="129"/>
      <c r="J23" s="129">
        <v>1600000</v>
      </c>
      <c r="K23" s="129">
        <v>1600000</v>
      </c>
      <c r="L23" s="129"/>
      <c r="M23" s="93"/>
      <c r="N23" s="129"/>
      <c r="O23" s="129"/>
    </row>
    <row r="24" ht="18" customHeight="1" spans="1:15">
      <c r="A24" s="110" t="s">
        <v>93</v>
      </c>
      <c r="B24" s="111" t="s">
        <v>93</v>
      </c>
      <c r="C24" s="129">
        <v>95963440</v>
      </c>
      <c r="D24" s="129">
        <v>12646240</v>
      </c>
      <c r="E24" s="129">
        <v>12646240</v>
      </c>
      <c r="F24" s="129"/>
      <c r="G24" s="93"/>
      <c r="H24" s="129"/>
      <c r="I24" s="129"/>
      <c r="J24" s="129">
        <v>83317200</v>
      </c>
      <c r="K24" s="129">
        <v>51067200</v>
      </c>
      <c r="L24" s="129"/>
      <c r="M24" s="93">
        <v>30000000</v>
      </c>
      <c r="N24" s="129"/>
      <c r="O24" s="129">
        <v>2250000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5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A19" sqref="$A19:$XFD23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7" t="s">
        <v>94</v>
      </c>
    </row>
    <row r="2" ht="31.5" customHeight="1" spans="1:4">
      <c r="A2" s="48" t="s">
        <v>95</v>
      </c>
      <c r="B2" s="141"/>
      <c r="C2" s="141"/>
      <c r="D2" s="141"/>
    </row>
    <row r="3" ht="17.25" customHeight="1" spans="1:4">
      <c r="A3" s="4" t="str">
        <f>"单位名称："&amp;"云南省有色地质局三一0队"</f>
        <v>单位名称：云南省有色地质局三一0队</v>
      </c>
      <c r="B3" s="142"/>
      <c r="C3" s="142"/>
      <c r="D3" s="99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43" t="s">
        <v>6</v>
      </c>
      <c r="C5" s="15" t="s">
        <v>96</v>
      </c>
      <c r="D5" s="14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4" t="s">
        <v>97</v>
      </c>
      <c r="B7" s="145">
        <v>12646240</v>
      </c>
      <c r="C7" s="146" t="s">
        <v>98</v>
      </c>
      <c r="D7" s="145">
        <v>12646240</v>
      </c>
    </row>
    <row r="8" ht="29.15" customHeight="1" spans="1:4">
      <c r="A8" s="147" t="s">
        <v>99</v>
      </c>
      <c r="B8" s="93">
        <v>12646240</v>
      </c>
      <c r="C8" s="118" t="str">
        <f>"（一）"&amp;"社会保障和就业支出"</f>
        <v>（一）社会保障和就业支出</v>
      </c>
      <c r="D8" s="93">
        <v>2370860</v>
      </c>
    </row>
    <row r="9" ht="29.15" customHeight="1" spans="1:4">
      <c r="A9" s="147" t="s">
        <v>100</v>
      </c>
      <c r="B9" s="93"/>
      <c r="C9" s="118" t="str">
        <f>"（二）"&amp;"卫生健康支出"</f>
        <v>（二）卫生健康支出</v>
      </c>
      <c r="D9" s="93">
        <v>650000</v>
      </c>
    </row>
    <row r="10" ht="29.15" customHeight="1" spans="1:4">
      <c r="A10" s="147" t="s">
        <v>101</v>
      </c>
      <c r="B10" s="93"/>
      <c r="C10" s="118" t="str">
        <f>"（三）"&amp;"资源勘探工业信息等支出"</f>
        <v>（三）资源勘探工业信息等支出</v>
      </c>
      <c r="D10" s="93">
        <v>8917880</v>
      </c>
    </row>
    <row r="11" ht="29.15" customHeight="1" spans="1:4">
      <c r="A11" s="148" t="s">
        <v>102</v>
      </c>
      <c r="B11" s="149"/>
      <c r="C11" s="118" t="str">
        <f>"（四）"&amp;"住房保障支出"</f>
        <v>（四）住房保障支出</v>
      </c>
      <c r="D11" s="93">
        <v>707500</v>
      </c>
    </row>
    <row r="12" ht="29.15" customHeight="1" spans="1:4">
      <c r="A12" s="147" t="s">
        <v>99</v>
      </c>
      <c r="B12" s="129"/>
      <c r="C12" s="150"/>
      <c r="D12" s="149"/>
    </row>
    <row r="13" ht="29.15" customHeight="1" spans="1:4">
      <c r="A13" s="151" t="s">
        <v>100</v>
      </c>
      <c r="B13" s="129"/>
      <c r="C13" s="150"/>
      <c r="D13" s="149"/>
    </row>
    <row r="14" ht="29.15" customHeight="1" spans="1:4">
      <c r="A14" s="151" t="s">
        <v>101</v>
      </c>
      <c r="B14" s="149"/>
      <c r="C14" s="150"/>
      <c r="D14" s="149"/>
    </row>
    <row r="15" ht="29.15" customHeight="1" spans="1:4">
      <c r="A15" s="152"/>
      <c r="B15" s="149"/>
      <c r="C15" s="153" t="s">
        <v>103</v>
      </c>
      <c r="D15" s="149"/>
    </row>
    <row r="16" ht="29.15" customHeight="1" spans="1:4">
      <c r="A16" s="152" t="s">
        <v>104</v>
      </c>
      <c r="B16" s="149">
        <v>12646240</v>
      </c>
      <c r="C16" s="150" t="s">
        <v>25</v>
      </c>
      <c r="D16" s="149">
        <v>12646240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3"/>
  <sheetViews>
    <sheetView showZeros="0" workbookViewId="0">
      <selection activeCell="I1" sqref="I$1:K$1048576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14"/>
      <c r="F1" s="60"/>
      <c r="G1" s="60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"单位名称："&amp;"云南省有色地质局三一0队"</f>
        <v>单位名称：云南省有色地质局三一0队</v>
      </c>
      <c r="F3" s="109"/>
      <c r="G3" s="109" t="s">
        <v>2</v>
      </c>
    </row>
    <row r="4" ht="20.25" customHeight="1" spans="1:7">
      <c r="A4" s="131" t="s">
        <v>107</v>
      </c>
      <c r="B4" s="132"/>
      <c r="C4" s="133" t="s">
        <v>30</v>
      </c>
      <c r="D4" s="11" t="s">
        <v>58</v>
      </c>
      <c r="E4" s="11"/>
      <c r="F4" s="12"/>
      <c r="G4" s="133" t="s">
        <v>59</v>
      </c>
    </row>
    <row r="5" ht="20.25" customHeight="1" spans="1:7">
      <c r="A5" s="134" t="s">
        <v>49</v>
      </c>
      <c r="B5" s="135" t="s">
        <v>50</v>
      </c>
      <c r="C5" s="100"/>
      <c r="D5" s="100" t="s">
        <v>32</v>
      </c>
      <c r="E5" s="100" t="s">
        <v>108</v>
      </c>
      <c r="F5" s="100" t="s">
        <v>109</v>
      </c>
      <c r="G5" s="100"/>
    </row>
    <row r="6" ht="13.5" customHeight="1" spans="1:7">
      <c r="A6" s="136" t="s">
        <v>110</v>
      </c>
      <c r="B6" s="136" t="s">
        <v>111</v>
      </c>
      <c r="C6" s="136" t="s">
        <v>112</v>
      </c>
      <c r="D6" s="67"/>
      <c r="E6" s="136" t="s">
        <v>113</v>
      </c>
      <c r="F6" s="136" t="s">
        <v>114</v>
      </c>
      <c r="G6" s="136" t="s">
        <v>115</v>
      </c>
    </row>
    <row r="7" ht="18" customHeight="1" spans="1:7">
      <c r="A7" s="30" t="s">
        <v>60</v>
      </c>
      <c r="B7" s="30" t="s">
        <v>61</v>
      </c>
      <c r="C7" s="22">
        <v>2370860</v>
      </c>
      <c r="D7" s="22">
        <v>2370860</v>
      </c>
      <c r="E7" s="22">
        <v>2150000</v>
      </c>
      <c r="F7" s="22">
        <v>220860</v>
      </c>
      <c r="G7" s="22"/>
    </row>
    <row r="8" ht="18" customHeight="1" spans="1:7">
      <c r="A8" s="30" t="s">
        <v>62</v>
      </c>
      <c r="B8" s="137" t="s">
        <v>63</v>
      </c>
      <c r="C8" s="22">
        <v>2320860</v>
      </c>
      <c r="D8" s="22">
        <v>2320860</v>
      </c>
      <c r="E8" s="22">
        <v>2100000</v>
      </c>
      <c r="F8" s="22">
        <v>220860</v>
      </c>
      <c r="G8" s="22"/>
    </row>
    <row r="9" ht="18" customHeight="1" spans="1:7">
      <c r="A9" s="30" t="s">
        <v>64</v>
      </c>
      <c r="B9" s="138" t="s">
        <v>65</v>
      </c>
      <c r="C9" s="22">
        <v>220860</v>
      </c>
      <c r="D9" s="22">
        <v>220860</v>
      </c>
      <c r="E9" s="22"/>
      <c r="F9" s="22">
        <v>220860</v>
      </c>
      <c r="G9" s="22">
        <v>222480</v>
      </c>
    </row>
    <row r="10" ht="18" customHeight="1" spans="1:7">
      <c r="A10" s="30" t="s">
        <v>66</v>
      </c>
      <c r="B10" s="138" t="s">
        <v>67</v>
      </c>
      <c r="C10" s="22">
        <v>1400000</v>
      </c>
      <c r="D10" s="22">
        <v>1400000</v>
      </c>
      <c r="E10" s="22">
        <v>1400000</v>
      </c>
      <c r="F10" s="22"/>
      <c r="G10" s="22"/>
    </row>
    <row r="11" ht="18" customHeight="1" spans="1:7">
      <c r="A11" s="30" t="s">
        <v>68</v>
      </c>
      <c r="B11" s="138" t="s">
        <v>69</v>
      </c>
      <c r="C11" s="22">
        <v>700000</v>
      </c>
      <c r="D11" s="22">
        <v>700000</v>
      </c>
      <c r="E11" s="22">
        <v>700000</v>
      </c>
      <c r="F11" s="22"/>
      <c r="G11" s="22"/>
    </row>
    <row r="12" ht="18" customHeight="1" spans="1:7">
      <c r="A12" s="30" t="s">
        <v>70</v>
      </c>
      <c r="B12" s="137" t="s">
        <v>71</v>
      </c>
      <c r="C12" s="22">
        <v>50000</v>
      </c>
      <c r="D12" s="22">
        <v>50000</v>
      </c>
      <c r="E12" s="22">
        <v>50000</v>
      </c>
      <c r="F12" s="22"/>
      <c r="G12" s="22"/>
    </row>
    <row r="13" ht="18" customHeight="1" spans="1:7">
      <c r="A13" s="30" t="s">
        <v>72</v>
      </c>
      <c r="B13" s="138" t="s">
        <v>71</v>
      </c>
      <c r="C13" s="22">
        <v>50000</v>
      </c>
      <c r="D13" s="22">
        <v>50000</v>
      </c>
      <c r="E13" s="22">
        <v>50000</v>
      </c>
      <c r="F13" s="22"/>
      <c r="G13" s="22"/>
    </row>
    <row r="14" ht="18" customHeight="1" spans="1:7">
      <c r="A14" s="30" t="s">
        <v>73</v>
      </c>
      <c r="B14" s="30" t="s">
        <v>74</v>
      </c>
      <c r="C14" s="22">
        <v>650000</v>
      </c>
      <c r="D14" s="22">
        <v>650000</v>
      </c>
      <c r="E14" s="22">
        <v>650000</v>
      </c>
      <c r="F14" s="22"/>
      <c r="G14" s="22"/>
    </row>
    <row r="15" ht="18" customHeight="1" spans="1:7">
      <c r="A15" s="30" t="s">
        <v>75</v>
      </c>
      <c r="B15" s="137" t="s">
        <v>76</v>
      </c>
      <c r="C15" s="22">
        <v>650000</v>
      </c>
      <c r="D15" s="22">
        <v>650000</v>
      </c>
      <c r="E15" s="22">
        <v>650000</v>
      </c>
      <c r="F15" s="22"/>
      <c r="G15" s="22"/>
    </row>
    <row r="16" ht="18" customHeight="1" spans="1:7">
      <c r="A16" s="30" t="s">
        <v>77</v>
      </c>
      <c r="B16" s="138" t="s">
        <v>78</v>
      </c>
      <c r="C16" s="22">
        <v>650000</v>
      </c>
      <c r="D16" s="22">
        <v>650000</v>
      </c>
      <c r="E16" s="22">
        <v>650000</v>
      </c>
      <c r="F16" s="22"/>
      <c r="G16" s="22"/>
    </row>
    <row r="17" ht="18" customHeight="1" spans="1:7">
      <c r="A17" s="30" t="s">
        <v>81</v>
      </c>
      <c r="B17" s="30" t="s">
        <v>82</v>
      </c>
      <c r="C17" s="22">
        <v>8917880</v>
      </c>
      <c r="D17" s="22">
        <v>8917880</v>
      </c>
      <c r="E17" s="22">
        <v>6299800</v>
      </c>
      <c r="F17" s="22">
        <v>2618080</v>
      </c>
      <c r="G17" s="22"/>
    </row>
    <row r="18" ht="18" customHeight="1" spans="1:7">
      <c r="A18" s="30" t="s">
        <v>83</v>
      </c>
      <c r="B18" s="137" t="s">
        <v>84</v>
      </c>
      <c r="C18" s="22">
        <v>8917880</v>
      </c>
      <c r="D18" s="22">
        <v>8917880</v>
      </c>
      <c r="E18" s="22">
        <v>6299800</v>
      </c>
      <c r="F18" s="22">
        <v>2618080</v>
      </c>
      <c r="G18" s="22"/>
    </row>
    <row r="19" ht="18" customHeight="1" spans="1:7">
      <c r="A19" s="30" t="s">
        <v>85</v>
      </c>
      <c r="B19" s="138" t="s">
        <v>86</v>
      </c>
      <c r="C19" s="22">
        <v>8917880</v>
      </c>
      <c r="D19" s="22">
        <v>8917880</v>
      </c>
      <c r="E19" s="22">
        <v>6299800</v>
      </c>
      <c r="F19" s="22">
        <v>2618080</v>
      </c>
      <c r="G19" s="22"/>
    </row>
    <row r="20" ht="18" customHeight="1" spans="1:7">
      <c r="A20" s="30" t="s">
        <v>87</v>
      </c>
      <c r="B20" s="30" t="s">
        <v>88</v>
      </c>
      <c r="C20" s="22">
        <v>707500</v>
      </c>
      <c r="D20" s="22">
        <v>707500</v>
      </c>
      <c r="E20" s="22">
        <v>707500</v>
      </c>
      <c r="F20" s="22"/>
      <c r="G20" s="22"/>
    </row>
    <row r="21" ht="18" customHeight="1" spans="1:7">
      <c r="A21" s="30" t="s">
        <v>89</v>
      </c>
      <c r="B21" s="137" t="s">
        <v>90</v>
      </c>
      <c r="C21" s="22">
        <v>707500</v>
      </c>
      <c r="D21" s="22">
        <v>707500</v>
      </c>
      <c r="E21" s="22">
        <v>707500</v>
      </c>
      <c r="F21" s="22"/>
      <c r="G21" s="22"/>
    </row>
    <row r="22" ht="18" customHeight="1" spans="1:7">
      <c r="A22" s="30" t="s">
        <v>91</v>
      </c>
      <c r="B22" s="138" t="s">
        <v>92</v>
      </c>
      <c r="C22" s="22">
        <v>707500</v>
      </c>
      <c r="D22" s="22">
        <v>707500</v>
      </c>
      <c r="E22" s="22">
        <v>707500</v>
      </c>
      <c r="F22" s="22"/>
      <c r="G22" s="22"/>
    </row>
    <row r="23" ht="18" customHeight="1" spans="1:7">
      <c r="A23" s="139" t="s">
        <v>93</v>
      </c>
      <c r="B23" s="140" t="s">
        <v>93</v>
      </c>
      <c r="C23" s="22">
        <v>12646240</v>
      </c>
      <c r="D23" s="22">
        <v>12646240</v>
      </c>
      <c r="E23" s="22">
        <v>9807300</v>
      </c>
      <c r="F23" s="22">
        <v>2838940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A9" sqref="A9:F9"/>
    </sheetView>
  </sheetViews>
  <sheetFormatPr defaultColWidth="9.14166666666667" defaultRowHeight="14.25" customHeight="1" outlineLevelCol="5"/>
  <cols>
    <col min="1" max="1" width="27.425" customWidth="1"/>
    <col min="2" max="6" width="31.175" customWidth="1"/>
  </cols>
  <sheetData>
    <row r="1" ht="12" customHeight="1" spans="1:6">
      <c r="A1" s="125"/>
      <c r="B1" s="125"/>
      <c r="C1" s="65"/>
      <c r="F1" s="64" t="s">
        <v>116</v>
      </c>
    </row>
    <row r="2" ht="25.5" customHeight="1" spans="1:6">
      <c r="A2" s="126" t="s">
        <v>117</v>
      </c>
      <c r="B2" s="126"/>
      <c r="C2" s="126"/>
      <c r="D2" s="126"/>
      <c r="E2" s="126"/>
      <c r="F2" s="126"/>
    </row>
    <row r="3" ht="15.75" customHeight="1" spans="1:6">
      <c r="A3" s="4" t="str">
        <f>"单位名称："&amp;"云南省有色地质局三一0队"</f>
        <v>单位名称：云南省有色地质局三一0队</v>
      </c>
      <c r="B3" s="125"/>
      <c r="C3" s="65"/>
      <c r="F3" s="64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7" t="s">
        <v>32</v>
      </c>
      <c r="D5" s="67" t="s">
        <v>123</v>
      </c>
      <c r="E5" s="67" t="s">
        <v>124</v>
      </c>
      <c r="F5" s="18"/>
    </row>
    <row r="6" ht="18.75" customHeight="1" spans="1:6">
      <c r="A6" s="127">
        <v>1</v>
      </c>
      <c r="B6" s="127">
        <v>2</v>
      </c>
      <c r="C6" s="128">
        <v>3</v>
      </c>
      <c r="D6" s="127">
        <v>4</v>
      </c>
      <c r="E6" s="127">
        <v>5</v>
      </c>
      <c r="F6" s="127">
        <v>6</v>
      </c>
    </row>
    <row r="7" ht="18.75" customHeight="1" spans="1:6">
      <c r="A7" s="129"/>
      <c r="B7" s="129"/>
      <c r="C7" s="130"/>
      <c r="D7" s="129"/>
      <c r="E7" s="129"/>
      <c r="F7" s="129"/>
    </row>
    <row r="9" ht="22" customHeight="1" spans="1:6">
      <c r="A9" s="26" t="s">
        <v>125</v>
      </c>
      <c r="B9" s="26"/>
      <c r="C9" s="26"/>
      <c r="D9" s="26"/>
      <c r="E9" s="26"/>
      <c r="F9" s="26"/>
    </row>
  </sheetData>
  <mergeCells count="7">
    <mergeCell ref="A2:F2"/>
    <mergeCell ref="A3:D3"/>
    <mergeCell ref="C4:E4"/>
    <mergeCell ref="A9:F9"/>
    <mergeCell ref="A4:A5"/>
    <mergeCell ref="B4:B5"/>
    <mergeCell ref="F4:F5"/>
  </mergeCells>
  <pageMargins left="0.75" right="0.75" top="1" bottom="1" header="0.5" footer="0.5"/>
  <pageSetup paperSize="9" scale="7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46"/>
  <sheetViews>
    <sheetView showZeros="0" topLeftCell="C27" workbookViewId="0">
      <selection activeCell="H34" sqref="H34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14"/>
      <c r="W1" s="60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"单位名称："&amp;"云南省有色地质局三一0队"</f>
        <v>单位名称：云南省有色地质局三一0队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4"/>
      <c r="W3" s="109" t="s">
        <v>118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7" t="s">
        <v>135</v>
      </c>
      <c r="I4" s="67"/>
      <c r="J4" s="67"/>
      <c r="K4" s="67"/>
      <c r="L4" s="116"/>
      <c r="M4" s="116"/>
      <c r="N4" s="116"/>
      <c r="O4" s="116"/>
      <c r="P4" s="116"/>
      <c r="Q4" s="50"/>
      <c r="R4" s="67"/>
      <c r="S4" s="67"/>
      <c r="T4" s="67"/>
      <c r="U4" s="67"/>
      <c r="V4" s="67"/>
      <c r="W4" s="67"/>
    </row>
    <row r="5" ht="21.75" customHeight="1" spans="1:23">
      <c r="A5" s="13"/>
      <c r="B5" s="13"/>
      <c r="C5" s="13"/>
      <c r="D5" s="14"/>
      <c r="E5" s="14"/>
      <c r="F5" s="14"/>
      <c r="G5" s="14"/>
      <c r="H5" s="67" t="s">
        <v>30</v>
      </c>
      <c r="I5" s="50" t="s">
        <v>33</v>
      </c>
      <c r="J5" s="50"/>
      <c r="K5" s="50"/>
      <c r="L5" s="116"/>
      <c r="M5" s="116"/>
      <c r="N5" s="116" t="s">
        <v>136</v>
      </c>
      <c r="O5" s="116"/>
      <c r="P5" s="116"/>
      <c r="Q5" s="50" t="s">
        <v>36</v>
      </c>
      <c r="R5" s="67" t="s">
        <v>52</v>
      </c>
      <c r="S5" s="50"/>
      <c r="T5" s="50"/>
      <c r="U5" s="50"/>
      <c r="V5" s="50"/>
      <c r="W5" s="50"/>
    </row>
    <row r="6" ht="15" customHeight="1" spans="1:23">
      <c r="A6" s="16"/>
      <c r="B6" s="16"/>
      <c r="C6" s="16"/>
      <c r="D6" s="17"/>
      <c r="E6" s="17"/>
      <c r="F6" s="17"/>
      <c r="G6" s="17"/>
      <c r="H6" s="67"/>
      <c r="I6" s="50" t="s">
        <v>137</v>
      </c>
      <c r="J6" s="50" t="s">
        <v>138</v>
      </c>
      <c r="K6" s="50" t="s">
        <v>139</v>
      </c>
      <c r="L6" s="121" t="s">
        <v>140</v>
      </c>
      <c r="M6" s="121" t="s">
        <v>141</v>
      </c>
      <c r="N6" s="121" t="s">
        <v>33</v>
      </c>
      <c r="O6" s="121" t="s">
        <v>34</v>
      </c>
      <c r="P6" s="121" t="s">
        <v>35</v>
      </c>
      <c r="Q6" s="50"/>
      <c r="R6" s="50" t="s">
        <v>32</v>
      </c>
      <c r="S6" s="50" t="s">
        <v>43</v>
      </c>
      <c r="T6" s="50" t="s">
        <v>142</v>
      </c>
      <c r="U6" s="50" t="s">
        <v>39</v>
      </c>
      <c r="V6" s="50" t="s">
        <v>40</v>
      </c>
      <c r="W6" s="50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7"/>
      <c r="I7" s="50"/>
      <c r="J7" s="50"/>
      <c r="K7" s="50"/>
      <c r="L7" s="121"/>
      <c r="M7" s="121"/>
      <c r="N7" s="121"/>
      <c r="O7" s="121"/>
      <c r="P7" s="121"/>
      <c r="Q7" s="50"/>
      <c r="R7" s="50"/>
      <c r="S7" s="50"/>
      <c r="T7" s="50"/>
      <c r="U7" s="50"/>
      <c r="V7" s="50"/>
      <c r="W7" s="50"/>
    </row>
    <row r="8" ht="15" customHeight="1" spans="1:23">
      <c r="A8" s="122">
        <v>1</v>
      </c>
      <c r="B8" s="122">
        <v>2</v>
      </c>
      <c r="C8" s="122">
        <v>3</v>
      </c>
      <c r="D8" s="122">
        <v>4</v>
      </c>
      <c r="E8" s="122">
        <v>5</v>
      </c>
      <c r="F8" s="122">
        <v>6</v>
      </c>
      <c r="G8" s="122">
        <v>7</v>
      </c>
      <c r="H8" s="122">
        <v>8</v>
      </c>
      <c r="I8" s="122">
        <v>9</v>
      </c>
      <c r="J8" s="122">
        <v>10</v>
      </c>
      <c r="K8" s="122">
        <v>11</v>
      </c>
      <c r="L8" s="122">
        <v>12</v>
      </c>
      <c r="M8" s="122">
        <v>13</v>
      </c>
      <c r="N8" s="122">
        <v>14</v>
      </c>
      <c r="O8" s="122">
        <v>15</v>
      </c>
      <c r="P8" s="122">
        <v>16</v>
      </c>
      <c r="Q8" s="122">
        <v>17</v>
      </c>
      <c r="R8" s="122">
        <v>18</v>
      </c>
      <c r="S8" s="122">
        <v>19</v>
      </c>
      <c r="T8" s="122">
        <v>20</v>
      </c>
      <c r="U8" s="122">
        <v>21</v>
      </c>
      <c r="V8" s="122">
        <v>22</v>
      </c>
      <c r="W8" s="122">
        <v>23</v>
      </c>
    </row>
    <row r="9" ht="18.75" customHeight="1" spans="1:23">
      <c r="A9" s="118" t="s">
        <v>45</v>
      </c>
      <c r="B9" s="119"/>
      <c r="C9" s="118"/>
      <c r="D9" s="118"/>
      <c r="E9" s="118"/>
      <c r="F9" s="118"/>
      <c r="G9" s="118"/>
      <c r="H9" s="22">
        <v>95925440</v>
      </c>
      <c r="I9" s="22">
        <v>12646240</v>
      </c>
      <c r="J9" s="22">
        <v>3161560</v>
      </c>
      <c r="K9" s="22"/>
      <c r="L9" s="22">
        <v>9484680</v>
      </c>
      <c r="M9" s="22"/>
      <c r="N9" s="22"/>
      <c r="O9" s="22"/>
      <c r="P9" s="22"/>
      <c r="Q9" s="22"/>
      <c r="R9" s="22">
        <v>83279200</v>
      </c>
      <c r="S9" s="22">
        <v>51029200</v>
      </c>
      <c r="T9" s="22"/>
      <c r="U9" s="22">
        <v>30000000</v>
      </c>
      <c r="V9" s="22"/>
      <c r="W9" s="22">
        <v>2250000</v>
      </c>
    </row>
    <row r="10" ht="31.4" customHeight="1" spans="1:23">
      <c r="A10" s="123" t="s">
        <v>45</v>
      </c>
      <c r="B10" s="119"/>
      <c r="C10" s="118"/>
      <c r="D10" s="118"/>
      <c r="E10" s="118"/>
      <c r="F10" s="118"/>
      <c r="G10" s="118"/>
      <c r="H10" s="22">
        <v>95925440</v>
      </c>
      <c r="I10" s="22">
        <v>12646240</v>
      </c>
      <c r="J10" s="22">
        <v>3161560</v>
      </c>
      <c r="K10" s="22"/>
      <c r="L10" s="22">
        <v>9484680</v>
      </c>
      <c r="M10" s="22"/>
      <c r="N10" s="22"/>
      <c r="O10" s="22"/>
      <c r="P10" s="22"/>
      <c r="Q10" s="22"/>
      <c r="R10" s="22">
        <v>83279200</v>
      </c>
      <c r="S10" s="22">
        <v>51029200</v>
      </c>
      <c r="T10" s="22"/>
      <c r="U10" s="22">
        <v>30000000</v>
      </c>
      <c r="V10" s="22"/>
      <c r="W10" s="22">
        <v>2250000</v>
      </c>
    </row>
    <row r="11" ht="31.4" customHeight="1" spans="1:23">
      <c r="A11" s="124" t="s">
        <v>45</v>
      </c>
      <c r="B11" s="119" t="s">
        <v>143</v>
      </c>
      <c r="C11" s="118" t="s">
        <v>144</v>
      </c>
      <c r="D11" s="118" t="s">
        <v>85</v>
      </c>
      <c r="E11" s="118" t="s">
        <v>86</v>
      </c>
      <c r="F11" s="118" t="s">
        <v>145</v>
      </c>
      <c r="G11" s="118" t="s">
        <v>146</v>
      </c>
      <c r="H11" s="22">
        <v>7099800</v>
      </c>
      <c r="I11" s="22">
        <v>3699800</v>
      </c>
      <c r="J11" s="22">
        <v>924950</v>
      </c>
      <c r="K11" s="22"/>
      <c r="L11" s="22">
        <v>2774850</v>
      </c>
      <c r="M11" s="22"/>
      <c r="N11" s="22"/>
      <c r="O11" s="22"/>
      <c r="P11" s="22"/>
      <c r="Q11" s="22"/>
      <c r="R11" s="22">
        <v>3400000</v>
      </c>
      <c r="S11" s="22">
        <v>3400000</v>
      </c>
      <c r="T11" s="22"/>
      <c r="U11" s="22"/>
      <c r="V11" s="22"/>
      <c r="W11" s="22"/>
    </row>
    <row r="12" ht="31.4" customHeight="1" spans="1:23">
      <c r="A12" s="124" t="s">
        <v>45</v>
      </c>
      <c r="B12" s="119" t="s">
        <v>143</v>
      </c>
      <c r="C12" s="118" t="s">
        <v>144</v>
      </c>
      <c r="D12" s="118" t="s">
        <v>85</v>
      </c>
      <c r="E12" s="118" t="s">
        <v>86</v>
      </c>
      <c r="F12" s="118" t="s">
        <v>147</v>
      </c>
      <c r="G12" s="118" t="s">
        <v>148</v>
      </c>
      <c r="H12" s="22">
        <v>9400000</v>
      </c>
      <c r="I12" s="22">
        <v>1650000</v>
      </c>
      <c r="J12" s="22">
        <v>412500</v>
      </c>
      <c r="K12" s="22"/>
      <c r="L12" s="22">
        <v>1237500</v>
      </c>
      <c r="M12" s="22"/>
      <c r="N12" s="22"/>
      <c r="O12" s="22"/>
      <c r="P12" s="22"/>
      <c r="Q12" s="22"/>
      <c r="R12" s="22">
        <v>7750000</v>
      </c>
      <c r="S12" s="22">
        <v>6350000</v>
      </c>
      <c r="T12" s="22"/>
      <c r="U12" s="22"/>
      <c r="V12" s="22"/>
      <c r="W12" s="22">
        <v>1400000</v>
      </c>
    </row>
    <row r="13" ht="31.4" customHeight="1" spans="1:23">
      <c r="A13" s="124" t="s">
        <v>45</v>
      </c>
      <c r="B13" s="119" t="s">
        <v>149</v>
      </c>
      <c r="C13" s="118" t="s">
        <v>150</v>
      </c>
      <c r="D13" s="118" t="s">
        <v>85</v>
      </c>
      <c r="E13" s="118" t="s">
        <v>86</v>
      </c>
      <c r="F13" s="118" t="s">
        <v>151</v>
      </c>
      <c r="G13" s="118" t="s">
        <v>152</v>
      </c>
      <c r="H13" s="22">
        <v>780000</v>
      </c>
      <c r="I13" s="22">
        <v>650000</v>
      </c>
      <c r="J13" s="22">
        <v>162500</v>
      </c>
      <c r="K13" s="22"/>
      <c r="L13" s="22">
        <v>487500</v>
      </c>
      <c r="M13" s="22"/>
      <c r="N13" s="22"/>
      <c r="O13" s="22"/>
      <c r="P13" s="22"/>
      <c r="Q13" s="22"/>
      <c r="R13" s="22">
        <v>130000</v>
      </c>
      <c r="S13" s="22">
        <v>130000</v>
      </c>
      <c r="T13" s="22"/>
      <c r="U13" s="22"/>
      <c r="V13" s="22"/>
      <c r="W13" s="22"/>
    </row>
    <row r="14" ht="31.4" customHeight="1" spans="1:23">
      <c r="A14" s="124" t="s">
        <v>45</v>
      </c>
      <c r="B14" s="119" t="s">
        <v>153</v>
      </c>
      <c r="C14" s="118" t="s">
        <v>154</v>
      </c>
      <c r="D14" s="118" t="s">
        <v>66</v>
      </c>
      <c r="E14" s="118" t="s">
        <v>67</v>
      </c>
      <c r="F14" s="118" t="s">
        <v>155</v>
      </c>
      <c r="G14" s="118" t="s">
        <v>156</v>
      </c>
      <c r="H14" s="22">
        <v>2068000</v>
      </c>
      <c r="I14" s="22">
        <v>1400000</v>
      </c>
      <c r="J14" s="22">
        <v>350000</v>
      </c>
      <c r="K14" s="22"/>
      <c r="L14" s="22">
        <v>1050000</v>
      </c>
      <c r="M14" s="22"/>
      <c r="N14" s="22"/>
      <c r="O14" s="22"/>
      <c r="P14" s="22"/>
      <c r="Q14" s="22"/>
      <c r="R14" s="22">
        <v>668000</v>
      </c>
      <c r="S14" s="22">
        <v>668000</v>
      </c>
      <c r="T14" s="22"/>
      <c r="U14" s="22"/>
      <c r="V14" s="22"/>
      <c r="W14" s="22"/>
    </row>
    <row r="15" ht="31.4" customHeight="1" spans="1:23">
      <c r="A15" s="124" t="s">
        <v>45</v>
      </c>
      <c r="B15" s="119" t="s">
        <v>153</v>
      </c>
      <c r="C15" s="118" t="s">
        <v>154</v>
      </c>
      <c r="D15" s="118" t="s">
        <v>72</v>
      </c>
      <c r="E15" s="118" t="s">
        <v>71</v>
      </c>
      <c r="F15" s="118" t="s">
        <v>157</v>
      </c>
      <c r="G15" s="118" t="s">
        <v>158</v>
      </c>
      <c r="H15" s="22">
        <v>140000</v>
      </c>
      <c r="I15" s="22">
        <v>50000</v>
      </c>
      <c r="J15" s="22">
        <v>12500</v>
      </c>
      <c r="K15" s="22"/>
      <c r="L15" s="22">
        <v>37500</v>
      </c>
      <c r="M15" s="22"/>
      <c r="N15" s="22"/>
      <c r="O15" s="22"/>
      <c r="P15" s="22"/>
      <c r="Q15" s="22"/>
      <c r="R15" s="22">
        <v>90000</v>
      </c>
      <c r="S15" s="22">
        <v>90000</v>
      </c>
      <c r="T15" s="22"/>
      <c r="U15" s="22"/>
      <c r="V15" s="22"/>
      <c r="W15" s="22"/>
    </row>
    <row r="16" ht="31.4" customHeight="1" spans="1:23">
      <c r="A16" s="124" t="s">
        <v>45</v>
      </c>
      <c r="B16" s="119" t="s">
        <v>153</v>
      </c>
      <c r="C16" s="118" t="s">
        <v>154</v>
      </c>
      <c r="D16" s="118" t="s">
        <v>77</v>
      </c>
      <c r="E16" s="118" t="s">
        <v>78</v>
      </c>
      <c r="F16" s="118" t="s">
        <v>159</v>
      </c>
      <c r="G16" s="118" t="s">
        <v>160</v>
      </c>
      <c r="H16" s="22">
        <v>900000</v>
      </c>
      <c r="I16" s="22">
        <v>650000</v>
      </c>
      <c r="J16" s="22">
        <v>162500</v>
      </c>
      <c r="K16" s="22"/>
      <c r="L16" s="22">
        <v>487500</v>
      </c>
      <c r="M16" s="22"/>
      <c r="N16" s="22"/>
      <c r="O16" s="22"/>
      <c r="P16" s="22"/>
      <c r="Q16" s="22"/>
      <c r="R16" s="22">
        <v>250000</v>
      </c>
      <c r="S16" s="22">
        <v>250000</v>
      </c>
      <c r="T16" s="22"/>
      <c r="U16" s="22"/>
      <c r="V16" s="22"/>
      <c r="W16" s="22"/>
    </row>
    <row r="17" ht="31.4" customHeight="1" spans="1:23">
      <c r="A17" s="124" t="s">
        <v>45</v>
      </c>
      <c r="B17" s="119" t="s">
        <v>153</v>
      </c>
      <c r="C17" s="118" t="s">
        <v>154</v>
      </c>
      <c r="D17" s="118" t="s">
        <v>77</v>
      </c>
      <c r="E17" s="118" t="s">
        <v>78</v>
      </c>
      <c r="F17" s="118" t="s">
        <v>161</v>
      </c>
      <c r="G17" s="118" t="s">
        <v>162</v>
      </c>
      <c r="H17" s="22">
        <v>130000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130000</v>
      </c>
      <c r="S17" s="22">
        <v>130000</v>
      </c>
      <c r="T17" s="22"/>
      <c r="U17" s="22"/>
      <c r="V17" s="22"/>
      <c r="W17" s="22"/>
    </row>
    <row r="18" ht="31.4" customHeight="1" spans="1:23">
      <c r="A18" s="124" t="s">
        <v>45</v>
      </c>
      <c r="B18" s="119" t="s">
        <v>153</v>
      </c>
      <c r="C18" s="118" t="s">
        <v>154</v>
      </c>
      <c r="D18" s="118" t="s">
        <v>79</v>
      </c>
      <c r="E18" s="118" t="s">
        <v>80</v>
      </c>
      <c r="F18" s="118" t="s">
        <v>157</v>
      </c>
      <c r="G18" s="118" t="s">
        <v>158</v>
      </c>
      <c r="H18" s="22">
        <v>22000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22000</v>
      </c>
      <c r="S18" s="22">
        <v>22000</v>
      </c>
      <c r="T18" s="22"/>
      <c r="U18" s="22"/>
      <c r="V18" s="22"/>
      <c r="W18" s="22"/>
    </row>
    <row r="19" ht="31.4" customHeight="1" spans="1:23">
      <c r="A19" s="124" t="s">
        <v>45</v>
      </c>
      <c r="B19" s="119" t="s">
        <v>163</v>
      </c>
      <c r="C19" s="118" t="s">
        <v>164</v>
      </c>
      <c r="D19" s="118" t="s">
        <v>64</v>
      </c>
      <c r="E19" s="118" t="s">
        <v>65</v>
      </c>
      <c r="F19" s="118" t="s">
        <v>165</v>
      </c>
      <c r="G19" s="118" t="s">
        <v>166</v>
      </c>
      <c r="H19" s="22">
        <v>220860</v>
      </c>
      <c r="I19" s="22">
        <v>220860</v>
      </c>
      <c r="J19" s="22">
        <v>55215</v>
      </c>
      <c r="K19" s="22"/>
      <c r="L19" s="22">
        <v>165645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24" t="s">
        <v>45</v>
      </c>
      <c r="B20" s="119" t="s">
        <v>163</v>
      </c>
      <c r="C20" s="118" t="s">
        <v>164</v>
      </c>
      <c r="D20" s="118" t="s">
        <v>85</v>
      </c>
      <c r="E20" s="118" t="s">
        <v>86</v>
      </c>
      <c r="F20" s="118" t="s">
        <v>167</v>
      </c>
      <c r="G20" s="118" t="s">
        <v>168</v>
      </c>
      <c r="H20" s="22">
        <v>940000</v>
      </c>
      <c r="I20" s="22">
        <v>150000</v>
      </c>
      <c r="J20" s="22">
        <v>37500</v>
      </c>
      <c r="K20" s="22"/>
      <c r="L20" s="22">
        <v>112500</v>
      </c>
      <c r="M20" s="22"/>
      <c r="N20" s="22"/>
      <c r="O20" s="22"/>
      <c r="P20" s="22"/>
      <c r="Q20" s="22"/>
      <c r="R20" s="22">
        <v>790000</v>
      </c>
      <c r="S20" s="22">
        <v>640000</v>
      </c>
      <c r="T20" s="22"/>
      <c r="U20" s="22"/>
      <c r="V20" s="22"/>
      <c r="W20" s="22">
        <v>150000</v>
      </c>
    </row>
    <row r="21" ht="31.4" customHeight="1" spans="1:23">
      <c r="A21" s="124" t="s">
        <v>45</v>
      </c>
      <c r="B21" s="119" t="s">
        <v>163</v>
      </c>
      <c r="C21" s="118" t="s">
        <v>164</v>
      </c>
      <c r="D21" s="118" t="s">
        <v>85</v>
      </c>
      <c r="E21" s="118" t="s">
        <v>86</v>
      </c>
      <c r="F21" s="118" t="s">
        <v>169</v>
      </c>
      <c r="G21" s="118" t="s">
        <v>170</v>
      </c>
      <c r="H21" s="22">
        <v>900000</v>
      </c>
      <c r="I21" s="22">
        <v>150000</v>
      </c>
      <c r="J21" s="22">
        <v>37500</v>
      </c>
      <c r="K21" s="22"/>
      <c r="L21" s="22">
        <v>112500</v>
      </c>
      <c r="M21" s="22"/>
      <c r="N21" s="22"/>
      <c r="O21" s="22"/>
      <c r="P21" s="22"/>
      <c r="Q21" s="22"/>
      <c r="R21" s="22">
        <v>750000</v>
      </c>
      <c r="S21" s="22">
        <v>750000</v>
      </c>
      <c r="T21" s="22"/>
      <c r="U21" s="22"/>
      <c r="V21" s="22"/>
      <c r="W21" s="22"/>
    </row>
    <row r="22" ht="31.4" customHeight="1" spans="1:23">
      <c r="A22" s="124" t="s">
        <v>45</v>
      </c>
      <c r="B22" s="119" t="s">
        <v>163</v>
      </c>
      <c r="C22" s="118" t="s">
        <v>164</v>
      </c>
      <c r="D22" s="118" t="s">
        <v>85</v>
      </c>
      <c r="E22" s="118" t="s">
        <v>86</v>
      </c>
      <c r="F22" s="118" t="s">
        <v>171</v>
      </c>
      <c r="G22" s="118" t="s">
        <v>172</v>
      </c>
      <c r="H22" s="22">
        <v>180000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180000</v>
      </c>
      <c r="S22" s="22">
        <v>180000</v>
      </c>
      <c r="T22" s="22"/>
      <c r="U22" s="22"/>
      <c r="V22" s="22"/>
      <c r="W22" s="22"/>
    </row>
    <row r="23" ht="31.4" customHeight="1" spans="1:23">
      <c r="A23" s="124" t="s">
        <v>45</v>
      </c>
      <c r="B23" s="119" t="s">
        <v>163</v>
      </c>
      <c r="C23" s="118" t="s">
        <v>164</v>
      </c>
      <c r="D23" s="118" t="s">
        <v>85</v>
      </c>
      <c r="E23" s="118" t="s">
        <v>86</v>
      </c>
      <c r="F23" s="118" t="s">
        <v>173</v>
      </c>
      <c r="G23" s="118" t="s">
        <v>174</v>
      </c>
      <c r="H23" s="22">
        <v>164000</v>
      </c>
      <c r="I23" s="22">
        <v>4000</v>
      </c>
      <c r="J23" s="22">
        <v>1000</v>
      </c>
      <c r="K23" s="22"/>
      <c r="L23" s="22">
        <v>3000</v>
      </c>
      <c r="M23" s="22"/>
      <c r="N23" s="22"/>
      <c r="O23" s="22"/>
      <c r="P23" s="22"/>
      <c r="Q23" s="22"/>
      <c r="R23" s="22">
        <v>160000</v>
      </c>
      <c r="S23" s="22">
        <v>60000</v>
      </c>
      <c r="T23" s="22"/>
      <c r="U23" s="22"/>
      <c r="V23" s="22"/>
      <c r="W23" s="22">
        <v>100000</v>
      </c>
    </row>
    <row r="24" ht="31.4" customHeight="1" spans="1:23">
      <c r="A24" s="124" t="s">
        <v>45</v>
      </c>
      <c r="B24" s="119" t="s">
        <v>163</v>
      </c>
      <c r="C24" s="118" t="s">
        <v>164</v>
      </c>
      <c r="D24" s="118" t="s">
        <v>85</v>
      </c>
      <c r="E24" s="118" t="s">
        <v>86</v>
      </c>
      <c r="F24" s="118" t="s">
        <v>175</v>
      </c>
      <c r="G24" s="118" t="s">
        <v>176</v>
      </c>
      <c r="H24" s="22">
        <v>370000</v>
      </c>
      <c r="I24" s="22">
        <v>20000</v>
      </c>
      <c r="J24" s="22">
        <v>5000</v>
      </c>
      <c r="K24" s="22"/>
      <c r="L24" s="22">
        <v>15000</v>
      </c>
      <c r="M24" s="22"/>
      <c r="N24" s="22"/>
      <c r="O24" s="22"/>
      <c r="P24" s="22"/>
      <c r="Q24" s="22"/>
      <c r="R24" s="22">
        <v>350000</v>
      </c>
      <c r="S24" s="22">
        <v>250000</v>
      </c>
      <c r="T24" s="22"/>
      <c r="U24" s="22"/>
      <c r="V24" s="22"/>
      <c r="W24" s="22">
        <v>100000</v>
      </c>
    </row>
    <row r="25" ht="31.4" customHeight="1" spans="1:23">
      <c r="A25" s="124" t="s">
        <v>45</v>
      </c>
      <c r="B25" s="119" t="s">
        <v>163</v>
      </c>
      <c r="C25" s="118" t="s">
        <v>164</v>
      </c>
      <c r="D25" s="118" t="s">
        <v>85</v>
      </c>
      <c r="E25" s="118" t="s">
        <v>86</v>
      </c>
      <c r="F25" s="118" t="s">
        <v>177</v>
      </c>
      <c r="G25" s="118" t="s">
        <v>178</v>
      </c>
      <c r="H25" s="22">
        <v>160000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160000</v>
      </c>
      <c r="S25" s="22">
        <v>160000</v>
      </c>
      <c r="T25" s="22"/>
      <c r="U25" s="22"/>
      <c r="V25" s="22"/>
      <c r="W25" s="22"/>
    </row>
    <row r="26" ht="31.4" customHeight="1" spans="1:23">
      <c r="A26" s="124" t="s">
        <v>45</v>
      </c>
      <c r="B26" s="119" t="s">
        <v>163</v>
      </c>
      <c r="C26" s="118" t="s">
        <v>164</v>
      </c>
      <c r="D26" s="118" t="s">
        <v>85</v>
      </c>
      <c r="E26" s="118" t="s">
        <v>86</v>
      </c>
      <c r="F26" s="118" t="s">
        <v>179</v>
      </c>
      <c r="G26" s="118" t="s">
        <v>180</v>
      </c>
      <c r="H26" s="22">
        <v>370000</v>
      </c>
      <c r="I26" s="22">
        <v>150000</v>
      </c>
      <c r="J26" s="22">
        <v>37500</v>
      </c>
      <c r="K26" s="22"/>
      <c r="L26" s="22">
        <v>112500</v>
      </c>
      <c r="M26" s="22"/>
      <c r="N26" s="22"/>
      <c r="O26" s="22"/>
      <c r="P26" s="22"/>
      <c r="Q26" s="22"/>
      <c r="R26" s="22">
        <v>220000</v>
      </c>
      <c r="S26" s="22">
        <v>20000</v>
      </c>
      <c r="T26" s="22"/>
      <c r="U26" s="22"/>
      <c r="V26" s="22"/>
      <c r="W26" s="22">
        <v>200000</v>
      </c>
    </row>
    <row r="27" ht="31.4" customHeight="1" spans="1:23">
      <c r="A27" s="124" t="s">
        <v>45</v>
      </c>
      <c r="B27" s="119" t="s">
        <v>163</v>
      </c>
      <c r="C27" s="118" t="s">
        <v>164</v>
      </c>
      <c r="D27" s="118" t="s">
        <v>85</v>
      </c>
      <c r="E27" s="118" t="s">
        <v>86</v>
      </c>
      <c r="F27" s="118" t="s">
        <v>181</v>
      </c>
      <c r="G27" s="118" t="s">
        <v>182</v>
      </c>
      <c r="H27" s="22">
        <v>4844080</v>
      </c>
      <c r="I27" s="22">
        <v>644080</v>
      </c>
      <c r="J27" s="22">
        <v>161020</v>
      </c>
      <c r="K27" s="22"/>
      <c r="L27" s="22">
        <v>483060</v>
      </c>
      <c r="M27" s="22"/>
      <c r="N27" s="22"/>
      <c r="O27" s="22"/>
      <c r="P27" s="22"/>
      <c r="Q27" s="22"/>
      <c r="R27" s="22">
        <v>4200000</v>
      </c>
      <c r="S27" s="22">
        <v>4200000</v>
      </c>
      <c r="T27" s="22"/>
      <c r="U27" s="22"/>
      <c r="V27" s="22"/>
      <c r="W27" s="22"/>
    </row>
    <row r="28" ht="31.4" customHeight="1" spans="1:23">
      <c r="A28" s="124" t="s">
        <v>45</v>
      </c>
      <c r="B28" s="119" t="s">
        <v>163</v>
      </c>
      <c r="C28" s="118" t="s">
        <v>164</v>
      </c>
      <c r="D28" s="118" t="s">
        <v>85</v>
      </c>
      <c r="E28" s="118" t="s">
        <v>86</v>
      </c>
      <c r="F28" s="118" t="s">
        <v>183</v>
      </c>
      <c r="G28" s="118" t="s">
        <v>184</v>
      </c>
      <c r="H28" s="22">
        <v>330000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330000</v>
      </c>
      <c r="S28" s="22">
        <v>330000</v>
      </c>
      <c r="T28" s="22"/>
      <c r="U28" s="22"/>
      <c r="V28" s="22"/>
      <c r="W28" s="22"/>
    </row>
    <row r="29" ht="31.4" customHeight="1" spans="1:23">
      <c r="A29" s="124" t="s">
        <v>45</v>
      </c>
      <c r="B29" s="119" t="s">
        <v>163</v>
      </c>
      <c r="C29" s="118" t="s">
        <v>164</v>
      </c>
      <c r="D29" s="118" t="s">
        <v>85</v>
      </c>
      <c r="E29" s="118" t="s">
        <v>86</v>
      </c>
      <c r="F29" s="118" t="s">
        <v>185</v>
      </c>
      <c r="G29" s="118" t="s">
        <v>186</v>
      </c>
      <c r="H29" s="22">
        <v>1030000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1030000</v>
      </c>
      <c r="S29" s="22">
        <v>1030000</v>
      </c>
      <c r="T29" s="22"/>
      <c r="U29" s="22"/>
      <c r="V29" s="22"/>
      <c r="W29" s="22"/>
    </row>
    <row r="30" ht="31.4" customHeight="1" spans="1:23">
      <c r="A30" s="124" t="s">
        <v>45</v>
      </c>
      <c r="B30" s="119" t="s">
        <v>163</v>
      </c>
      <c r="C30" s="118" t="s">
        <v>164</v>
      </c>
      <c r="D30" s="118" t="s">
        <v>85</v>
      </c>
      <c r="E30" s="118" t="s">
        <v>86</v>
      </c>
      <c r="F30" s="118" t="s">
        <v>187</v>
      </c>
      <c r="G30" s="118" t="s">
        <v>188</v>
      </c>
      <c r="H30" s="22">
        <v>30000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30000</v>
      </c>
      <c r="S30" s="22">
        <v>30000</v>
      </c>
      <c r="T30" s="22"/>
      <c r="U30" s="22"/>
      <c r="V30" s="22"/>
      <c r="W30" s="22"/>
    </row>
    <row r="31" ht="31.4" customHeight="1" spans="1:23">
      <c r="A31" s="124" t="s">
        <v>45</v>
      </c>
      <c r="B31" s="119" t="s">
        <v>163</v>
      </c>
      <c r="C31" s="118" t="s">
        <v>164</v>
      </c>
      <c r="D31" s="118" t="s">
        <v>85</v>
      </c>
      <c r="E31" s="118" t="s">
        <v>86</v>
      </c>
      <c r="F31" s="118" t="s">
        <v>189</v>
      </c>
      <c r="G31" s="118" t="s">
        <v>190</v>
      </c>
      <c r="H31" s="22">
        <v>70000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70000</v>
      </c>
      <c r="S31" s="22">
        <v>70000</v>
      </c>
      <c r="T31" s="22"/>
      <c r="U31" s="22"/>
      <c r="V31" s="22"/>
      <c r="W31" s="22"/>
    </row>
    <row r="32" ht="31.4" customHeight="1" spans="1:23">
      <c r="A32" s="124" t="s">
        <v>45</v>
      </c>
      <c r="B32" s="119" t="s">
        <v>163</v>
      </c>
      <c r="C32" s="118" t="s">
        <v>164</v>
      </c>
      <c r="D32" s="118" t="s">
        <v>85</v>
      </c>
      <c r="E32" s="118" t="s">
        <v>86</v>
      </c>
      <c r="F32" s="118" t="s">
        <v>191</v>
      </c>
      <c r="G32" s="118" t="s">
        <v>192</v>
      </c>
      <c r="H32" s="22">
        <v>7600000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7600000</v>
      </c>
      <c r="S32" s="22">
        <v>5600000</v>
      </c>
      <c r="T32" s="22"/>
      <c r="U32" s="22">
        <v>2000000</v>
      </c>
      <c r="V32" s="22"/>
      <c r="W32" s="22"/>
    </row>
    <row r="33" ht="31.4" customHeight="1" spans="1:23">
      <c r="A33" s="124" t="s">
        <v>45</v>
      </c>
      <c r="B33" s="119" t="s">
        <v>163</v>
      </c>
      <c r="C33" s="118" t="s">
        <v>164</v>
      </c>
      <c r="D33" s="118" t="s">
        <v>85</v>
      </c>
      <c r="E33" s="118" t="s">
        <v>86</v>
      </c>
      <c r="F33" s="118" t="s">
        <v>193</v>
      </c>
      <c r="G33" s="118" t="s">
        <v>194</v>
      </c>
      <c r="H33" s="22">
        <v>2160000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2160000</v>
      </c>
      <c r="S33" s="22">
        <v>1160000</v>
      </c>
      <c r="T33" s="22"/>
      <c r="U33" s="22">
        <v>1000000</v>
      </c>
      <c r="V33" s="22"/>
      <c r="W33" s="22"/>
    </row>
    <row r="34" ht="31.4" customHeight="1" spans="1:23">
      <c r="A34" s="124" t="s">
        <v>45</v>
      </c>
      <c r="B34" s="119" t="s">
        <v>163</v>
      </c>
      <c r="C34" s="118" t="s">
        <v>164</v>
      </c>
      <c r="D34" s="118" t="s">
        <v>85</v>
      </c>
      <c r="E34" s="118" t="s">
        <v>86</v>
      </c>
      <c r="F34" s="118" t="s">
        <v>195</v>
      </c>
      <c r="G34" s="118" t="s">
        <v>196</v>
      </c>
      <c r="H34" s="22">
        <v>13550000</v>
      </c>
      <c r="I34" s="22">
        <v>1500000</v>
      </c>
      <c r="J34" s="22">
        <v>375000</v>
      </c>
      <c r="K34" s="22"/>
      <c r="L34" s="22">
        <v>1125000</v>
      </c>
      <c r="M34" s="22"/>
      <c r="N34" s="22"/>
      <c r="O34" s="22"/>
      <c r="P34" s="22"/>
      <c r="Q34" s="22"/>
      <c r="R34" s="22">
        <v>12050000</v>
      </c>
      <c r="S34" s="22">
        <v>4750000</v>
      </c>
      <c r="T34" s="22"/>
      <c r="U34" s="22">
        <v>7000000</v>
      </c>
      <c r="V34" s="22"/>
      <c r="W34" s="22">
        <v>300000</v>
      </c>
    </row>
    <row r="35" ht="31.4" customHeight="1" spans="1:23">
      <c r="A35" s="124" t="s">
        <v>45</v>
      </c>
      <c r="B35" s="119" t="s">
        <v>163</v>
      </c>
      <c r="C35" s="118" t="s">
        <v>164</v>
      </c>
      <c r="D35" s="118" t="s">
        <v>85</v>
      </c>
      <c r="E35" s="118" t="s">
        <v>86</v>
      </c>
      <c r="F35" s="118" t="s">
        <v>197</v>
      </c>
      <c r="G35" s="118" t="s">
        <v>198</v>
      </c>
      <c r="H35" s="22">
        <v>1000000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1000000</v>
      </c>
      <c r="S35" s="22">
        <v>1000000</v>
      </c>
      <c r="T35" s="22"/>
      <c r="U35" s="22"/>
      <c r="V35" s="22"/>
      <c r="W35" s="22"/>
    </row>
    <row r="36" ht="31.4" customHeight="1" spans="1:23">
      <c r="A36" s="124" t="s">
        <v>45</v>
      </c>
      <c r="B36" s="119" t="s">
        <v>163</v>
      </c>
      <c r="C36" s="118" t="s">
        <v>164</v>
      </c>
      <c r="D36" s="118" t="s">
        <v>85</v>
      </c>
      <c r="E36" s="118" t="s">
        <v>86</v>
      </c>
      <c r="F36" s="118" t="s">
        <v>199</v>
      </c>
      <c r="G36" s="118" t="s">
        <v>200</v>
      </c>
      <c r="H36" s="22">
        <v>3000000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3000000</v>
      </c>
      <c r="S36" s="22">
        <v>3000000</v>
      </c>
      <c r="T36" s="22"/>
      <c r="U36" s="22"/>
      <c r="V36" s="22"/>
      <c r="W36" s="22"/>
    </row>
    <row r="37" ht="31.4" customHeight="1" spans="1:23">
      <c r="A37" s="124" t="s">
        <v>45</v>
      </c>
      <c r="B37" s="119" t="s">
        <v>163</v>
      </c>
      <c r="C37" s="118" t="s">
        <v>164</v>
      </c>
      <c r="D37" s="118" t="s">
        <v>85</v>
      </c>
      <c r="E37" s="118" t="s">
        <v>86</v>
      </c>
      <c r="F37" s="118" t="s">
        <v>165</v>
      </c>
      <c r="G37" s="118" t="s">
        <v>166</v>
      </c>
      <c r="H37" s="22">
        <v>23650000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23650000</v>
      </c>
      <c r="S37" s="22">
        <v>3650000</v>
      </c>
      <c r="T37" s="22"/>
      <c r="U37" s="22">
        <v>20000000</v>
      </c>
      <c r="V37" s="22"/>
      <c r="W37" s="22"/>
    </row>
    <row r="38" ht="31.4" customHeight="1" spans="1:23">
      <c r="A38" s="124" t="s">
        <v>45</v>
      </c>
      <c r="B38" s="119" t="s">
        <v>163</v>
      </c>
      <c r="C38" s="118" t="s">
        <v>164</v>
      </c>
      <c r="D38" s="118" t="s">
        <v>85</v>
      </c>
      <c r="E38" s="118" t="s">
        <v>86</v>
      </c>
      <c r="F38" s="118" t="s">
        <v>201</v>
      </c>
      <c r="G38" s="118" t="s">
        <v>202</v>
      </c>
      <c r="H38" s="22">
        <v>351200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351200</v>
      </c>
      <c r="S38" s="22">
        <v>351200</v>
      </c>
      <c r="T38" s="22"/>
      <c r="U38" s="22"/>
      <c r="V38" s="22"/>
      <c r="W38" s="22"/>
    </row>
    <row r="39" ht="31.4" customHeight="1" spans="1:23">
      <c r="A39" s="124" t="s">
        <v>45</v>
      </c>
      <c r="B39" s="119" t="s">
        <v>163</v>
      </c>
      <c r="C39" s="118" t="s">
        <v>164</v>
      </c>
      <c r="D39" s="118" t="s">
        <v>85</v>
      </c>
      <c r="E39" s="118" t="s">
        <v>86</v>
      </c>
      <c r="F39" s="118" t="s">
        <v>203</v>
      </c>
      <c r="G39" s="118" t="s">
        <v>204</v>
      </c>
      <c r="H39" s="22">
        <v>1694000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1694000</v>
      </c>
      <c r="S39" s="22">
        <v>1694000</v>
      </c>
      <c r="T39" s="22"/>
      <c r="U39" s="22"/>
      <c r="V39" s="22"/>
      <c r="W39" s="22"/>
    </row>
    <row r="40" ht="31.4" customHeight="1" spans="1:23">
      <c r="A40" s="124" t="s">
        <v>45</v>
      </c>
      <c r="B40" s="119" t="s">
        <v>205</v>
      </c>
      <c r="C40" s="118" t="s">
        <v>206</v>
      </c>
      <c r="D40" s="118" t="s">
        <v>85</v>
      </c>
      <c r="E40" s="118" t="s">
        <v>86</v>
      </c>
      <c r="F40" s="118" t="s">
        <v>207</v>
      </c>
      <c r="G40" s="118" t="s">
        <v>206</v>
      </c>
      <c r="H40" s="22">
        <v>7800000</v>
      </c>
      <c r="I40" s="22">
        <v>300000</v>
      </c>
      <c r="J40" s="22">
        <v>75000</v>
      </c>
      <c r="K40" s="22"/>
      <c r="L40" s="22">
        <v>225000</v>
      </c>
      <c r="M40" s="22"/>
      <c r="N40" s="22"/>
      <c r="O40" s="22"/>
      <c r="P40" s="22"/>
      <c r="Q40" s="22"/>
      <c r="R40" s="22">
        <v>7500000</v>
      </c>
      <c r="S40" s="22">
        <v>7500000</v>
      </c>
      <c r="T40" s="22"/>
      <c r="U40" s="22"/>
      <c r="V40" s="22"/>
      <c r="W40" s="22"/>
    </row>
    <row r="41" ht="31.4" customHeight="1" spans="1:23">
      <c r="A41" s="124" t="s">
        <v>45</v>
      </c>
      <c r="B41" s="119" t="s">
        <v>208</v>
      </c>
      <c r="C41" s="118" t="s">
        <v>92</v>
      </c>
      <c r="D41" s="118" t="s">
        <v>91</v>
      </c>
      <c r="E41" s="118" t="s">
        <v>92</v>
      </c>
      <c r="F41" s="118" t="s">
        <v>209</v>
      </c>
      <c r="G41" s="118" t="s">
        <v>92</v>
      </c>
      <c r="H41" s="22">
        <v>2307500</v>
      </c>
      <c r="I41" s="22">
        <v>707500</v>
      </c>
      <c r="J41" s="22">
        <v>176875</v>
      </c>
      <c r="K41" s="22"/>
      <c r="L41" s="22">
        <v>530625</v>
      </c>
      <c r="M41" s="22"/>
      <c r="N41" s="22"/>
      <c r="O41" s="22"/>
      <c r="P41" s="22"/>
      <c r="Q41" s="22"/>
      <c r="R41" s="22">
        <v>1600000</v>
      </c>
      <c r="S41" s="22">
        <v>1600000</v>
      </c>
      <c r="T41" s="22"/>
      <c r="U41" s="22"/>
      <c r="V41" s="22"/>
      <c r="W41" s="22"/>
    </row>
    <row r="42" ht="31.4" customHeight="1" spans="1:23">
      <c r="A42" s="124" t="s">
        <v>45</v>
      </c>
      <c r="B42" s="119" t="s">
        <v>210</v>
      </c>
      <c r="C42" s="118" t="s">
        <v>211</v>
      </c>
      <c r="D42" s="118" t="s">
        <v>68</v>
      </c>
      <c r="E42" s="118" t="s">
        <v>69</v>
      </c>
      <c r="F42" s="118" t="s">
        <v>212</v>
      </c>
      <c r="G42" s="118" t="s">
        <v>213</v>
      </c>
      <c r="H42" s="22">
        <v>1034000</v>
      </c>
      <c r="I42" s="22">
        <v>700000</v>
      </c>
      <c r="J42" s="22">
        <v>175000</v>
      </c>
      <c r="K42" s="22"/>
      <c r="L42" s="22">
        <v>525000</v>
      </c>
      <c r="M42" s="22"/>
      <c r="N42" s="22"/>
      <c r="O42" s="22"/>
      <c r="P42" s="22"/>
      <c r="Q42" s="22"/>
      <c r="R42" s="22">
        <v>334000</v>
      </c>
      <c r="S42" s="22">
        <v>334000</v>
      </c>
      <c r="T42" s="22"/>
      <c r="U42" s="22"/>
      <c r="V42" s="22"/>
      <c r="W42" s="22"/>
    </row>
    <row r="43" ht="31.4" customHeight="1" spans="1:23">
      <c r="A43" s="124" t="s">
        <v>45</v>
      </c>
      <c r="B43" s="119" t="s">
        <v>214</v>
      </c>
      <c r="C43" s="118" t="s">
        <v>215</v>
      </c>
      <c r="D43" s="118" t="s">
        <v>85</v>
      </c>
      <c r="E43" s="118" t="s">
        <v>86</v>
      </c>
      <c r="F43" s="118" t="s">
        <v>216</v>
      </c>
      <c r="G43" s="118" t="s">
        <v>217</v>
      </c>
      <c r="H43" s="22">
        <v>900000</v>
      </c>
      <c r="I43" s="22"/>
      <c r="J43" s="22"/>
      <c r="K43" s="22"/>
      <c r="L43" s="22"/>
      <c r="M43" s="22"/>
      <c r="N43" s="22"/>
      <c r="O43" s="22"/>
      <c r="P43" s="22"/>
      <c r="Q43" s="22"/>
      <c r="R43" s="22">
        <v>900000</v>
      </c>
      <c r="S43" s="22">
        <v>900000</v>
      </c>
      <c r="T43" s="22"/>
      <c r="U43" s="22"/>
      <c r="V43" s="22"/>
      <c r="W43" s="22"/>
    </row>
    <row r="44" ht="31.4" customHeight="1" spans="1:23">
      <c r="A44" s="124" t="s">
        <v>45</v>
      </c>
      <c r="B44" s="119" t="s">
        <v>218</v>
      </c>
      <c r="C44" s="118" t="s">
        <v>122</v>
      </c>
      <c r="D44" s="118" t="s">
        <v>85</v>
      </c>
      <c r="E44" s="118" t="s">
        <v>86</v>
      </c>
      <c r="F44" s="118" t="s">
        <v>219</v>
      </c>
      <c r="G44" s="118" t="s">
        <v>122</v>
      </c>
      <c r="H44" s="22">
        <v>480000</v>
      </c>
      <c r="I44" s="22"/>
      <c r="J44" s="22"/>
      <c r="K44" s="22"/>
      <c r="L44" s="22"/>
      <c r="M44" s="22"/>
      <c r="N44" s="22"/>
      <c r="O44" s="22"/>
      <c r="P44" s="22"/>
      <c r="Q44" s="22"/>
      <c r="R44" s="22">
        <v>480000</v>
      </c>
      <c r="S44" s="22">
        <v>480000</v>
      </c>
      <c r="T44" s="22"/>
      <c r="U44" s="22"/>
      <c r="V44" s="22"/>
      <c r="W44" s="22"/>
    </row>
    <row r="45" ht="31.4" customHeight="1" spans="1:23">
      <c r="A45" s="124" t="s">
        <v>45</v>
      </c>
      <c r="B45" s="119" t="s">
        <v>220</v>
      </c>
      <c r="C45" s="118" t="s">
        <v>221</v>
      </c>
      <c r="D45" s="118" t="s">
        <v>85</v>
      </c>
      <c r="E45" s="118" t="s">
        <v>86</v>
      </c>
      <c r="F45" s="118" t="s">
        <v>222</v>
      </c>
      <c r="G45" s="118" t="s">
        <v>221</v>
      </c>
      <c r="H45" s="22">
        <v>250000</v>
      </c>
      <c r="I45" s="22"/>
      <c r="J45" s="22"/>
      <c r="K45" s="22"/>
      <c r="L45" s="22"/>
      <c r="M45" s="22"/>
      <c r="N45" s="22"/>
      <c r="O45" s="22"/>
      <c r="P45" s="22"/>
      <c r="Q45" s="22"/>
      <c r="R45" s="22">
        <v>250000</v>
      </c>
      <c r="S45" s="22">
        <v>250000</v>
      </c>
      <c r="T45" s="22"/>
      <c r="U45" s="22"/>
      <c r="V45" s="22"/>
      <c r="W45" s="22"/>
    </row>
    <row r="46" ht="26" customHeight="1" spans="1:23">
      <c r="A46" s="31" t="s">
        <v>93</v>
      </c>
      <c r="B46" s="32"/>
      <c r="C46" s="32"/>
      <c r="D46" s="32"/>
      <c r="E46" s="32"/>
      <c r="F46" s="32"/>
      <c r="G46" s="33"/>
      <c r="H46" s="22">
        <v>95925440</v>
      </c>
      <c r="I46" s="22">
        <v>12646240</v>
      </c>
      <c r="J46" s="22">
        <v>3161560</v>
      </c>
      <c r="K46" s="22"/>
      <c r="L46" s="22">
        <v>9484680</v>
      </c>
      <c r="M46" s="22"/>
      <c r="N46" s="22"/>
      <c r="O46" s="22"/>
      <c r="P46" s="22"/>
      <c r="Q46" s="22"/>
      <c r="R46" s="22">
        <v>83279200</v>
      </c>
      <c r="S46" s="22">
        <v>51029200</v>
      </c>
      <c r="T46" s="22"/>
      <c r="U46" s="22">
        <v>30000000</v>
      </c>
      <c r="V46" s="22"/>
      <c r="W46" s="22">
        <v>2250000</v>
      </c>
    </row>
  </sheetData>
  <mergeCells count="30">
    <mergeCell ref="A2:W2"/>
    <mergeCell ref="A3:G3"/>
    <mergeCell ref="H4:W4"/>
    <mergeCell ref="I5:M5"/>
    <mergeCell ref="N5:P5"/>
    <mergeCell ref="R5:W5"/>
    <mergeCell ref="A46:G4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0"/>
  <sheetViews>
    <sheetView showZeros="0" topLeftCell="E1" workbookViewId="0">
      <selection activeCell="W13" sqref="W13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9.75" customWidth="1"/>
    <col min="6" max="6" width="19.7416666666667" customWidth="1"/>
    <col min="7" max="7" width="9.25" customWidth="1"/>
    <col min="8" max="8" width="15.25" customWidth="1"/>
    <col min="9" max="9" width="14.175" customWidth="1"/>
    <col min="10" max="17" width="8.5" customWidth="1"/>
    <col min="18" max="19" width="15.175" customWidth="1"/>
    <col min="20" max="23" width="9.5" customWidth="1"/>
  </cols>
  <sheetData>
    <row r="1" ht="13.5" customHeight="1" spans="1:23">
      <c r="E1" s="1"/>
      <c r="F1" s="1"/>
      <c r="G1" s="1"/>
      <c r="H1" s="1"/>
      <c r="U1" s="114"/>
      <c r="W1" s="60" t="s">
        <v>223</v>
      </c>
    </row>
    <row r="2" ht="27.75" customHeight="1" spans="1:23">
      <c r="A2" s="27" t="s">
        <v>224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"单位名称："&amp;"云南省有色地质局三一0队"</f>
        <v>单位名称：云南省有色地质局三一0队</v>
      </c>
      <c r="B3" s="115" t="str">
        <f t="shared" si="0"/>
        <v>单位名称：云南省有色地质局三一0队</v>
      </c>
      <c r="C3" s="115"/>
      <c r="D3" s="115"/>
      <c r="E3" s="115"/>
      <c r="F3" s="115"/>
      <c r="G3" s="115"/>
      <c r="H3" s="115"/>
      <c r="I3" s="115"/>
      <c r="J3" s="6"/>
      <c r="K3" s="6"/>
      <c r="L3" s="6"/>
      <c r="M3" s="6"/>
      <c r="N3" s="6"/>
      <c r="O3" s="6"/>
      <c r="P3" s="6"/>
      <c r="Q3" s="6"/>
      <c r="U3" s="114"/>
      <c r="W3" s="109" t="s">
        <v>118</v>
      </c>
    </row>
    <row r="4" ht="21.75" customHeight="1" spans="1:23">
      <c r="A4" s="8" t="s">
        <v>225</v>
      </c>
      <c r="B4" s="8" t="s">
        <v>129</v>
      </c>
      <c r="C4" s="8" t="s">
        <v>130</v>
      </c>
      <c r="D4" s="8" t="s">
        <v>226</v>
      </c>
      <c r="E4" s="9" t="s">
        <v>131</v>
      </c>
      <c r="F4" s="9" t="s">
        <v>132</v>
      </c>
      <c r="G4" s="9" t="s">
        <v>133</v>
      </c>
      <c r="H4" s="9" t="s">
        <v>134</v>
      </c>
      <c r="I4" s="67" t="s">
        <v>30</v>
      </c>
      <c r="J4" s="67" t="s">
        <v>227</v>
      </c>
      <c r="K4" s="67"/>
      <c r="L4" s="67"/>
      <c r="M4" s="67"/>
      <c r="N4" s="116" t="s">
        <v>136</v>
      </c>
      <c r="O4" s="116"/>
      <c r="P4" s="116"/>
      <c r="Q4" s="9" t="s">
        <v>36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7"/>
      <c r="J5" s="50" t="s">
        <v>33</v>
      </c>
      <c r="K5" s="50"/>
      <c r="L5" s="50" t="s">
        <v>34</v>
      </c>
      <c r="M5" s="50" t="s">
        <v>35</v>
      </c>
      <c r="N5" s="117" t="s">
        <v>33</v>
      </c>
      <c r="O5" s="117" t="s">
        <v>34</v>
      </c>
      <c r="P5" s="117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7"/>
      <c r="J6" s="50" t="s">
        <v>32</v>
      </c>
      <c r="K6" s="50" t="s">
        <v>228</v>
      </c>
      <c r="L6" s="50"/>
      <c r="M6" s="50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30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8"/>
      <c r="B8" s="119"/>
      <c r="C8" s="118" t="s">
        <v>229</v>
      </c>
      <c r="D8" s="118"/>
      <c r="E8" s="118"/>
      <c r="F8" s="118"/>
      <c r="G8" s="118"/>
      <c r="H8" s="118"/>
      <c r="I8" s="120">
        <v>38000</v>
      </c>
      <c r="J8" s="120"/>
      <c r="K8" s="120"/>
      <c r="L8" s="120"/>
      <c r="M8" s="120"/>
      <c r="N8" s="120"/>
      <c r="O8" s="120"/>
      <c r="P8" s="120"/>
      <c r="Q8" s="120"/>
      <c r="R8" s="120">
        <v>38000</v>
      </c>
      <c r="S8" s="120">
        <v>38000</v>
      </c>
      <c r="T8" s="120"/>
      <c r="U8" s="93"/>
      <c r="V8" s="120"/>
      <c r="W8" s="120"/>
    </row>
    <row r="9" ht="37" customHeight="1" spans="1:23">
      <c r="A9" s="118" t="s">
        <v>230</v>
      </c>
      <c r="B9" s="119" t="s">
        <v>231</v>
      </c>
      <c r="C9" s="118" t="s">
        <v>229</v>
      </c>
      <c r="D9" s="118" t="s">
        <v>45</v>
      </c>
      <c r="E9" s="118" t="s">
        <v>85</v>
      </c>
      <c r="F9" s="118" t="s">
        <v>86</v>
      </c>
      <c r="G9" s="118" t="s">
        <v>232</v>
      </c>
      <c r="H9" s="118" t="s">
        <v>233</v>
      </c>
      <c r="I9" s="120">
        <v>38000</v>
      </c>
      <c r="J9" s="120"/>
      <c r="K9" s="120"/>
      <c r="L9" s="120"/>
      <c r="M9" s="120"/>
      <c r="N9" s="120"/>
      <c r="O9" s="120"/>
      <c r="P9" s="120"/>
      <c r="Q9" s="120"/>
      <c r="R9" s="120">
        <v>38000</v>
      </c>
      <c r="S9" s="120">
        <v>38000</v>
      </c>
      <c r="T9" s="120"/>
      <c r="U9" s="93"/>
      <c r="V9" s="120"/>
      <c r="W9" s="120"/>
    </row>
    <row r="10" ht="29" customHeight="1" spans="1:23">
      <c r="A10" s="31" t="s">
        <v>93</v>
      </c>
      <c r="B10" s="32"/>
      <c r="C10" s="32"/>
      <c r="D10" s="32"/>
      <c r="E10" s="32"/>
      <c r="F10" s="32"/>
      <c r="G10" s="32"/>
      <c r="H10" s="33"/>
      <c r="I10" s="120">
        <v>38000</v>
      </c>
      <c r="J10" s="120"/>
      <c r="K10" s="120"/>
      <c r="L10" s="120"/>
      <c r="M10" s="120"/>
      <c r="N10" s="120"/>
      <c r="O10" s="120"/>
      <c r="P10" s="120"/>
      <c r="Q10" s="120"/>
      <c r="R10" s="120">
        <v>38000</v>
      </c>
      <c r="S10" s="120">
        <v>38000</v>
      </c>
      <c r="T10" s="120"/>
      <c r="U10" s="93"/>
      <c r="V10" s="120"/>
      <c r="W10" s="120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44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0"/>
  <sheetViews>
    <sheetView showZeros="0" tabSelected="1" workbookViewId="0">
      <selection activeCell="J17" sqref="J1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7" t="s">
        <v>234</v>
      </c>
    </row>
    <row r="2" ht="28.5" customHeight="1" spans="1:10">
      <c r="A2" s="48" t="s">
        <v>235</v>
      </c>
      <c r="B2" s="27"/>
      <c r="C2" s="27"/>
      <c r="D2" s="27"/>
      <c r="E2" s="27"/>
      <c r="F2" s="49"/>
      <c r="G2" s="27"/>
      <c r="H2" s="49"/>
      <c r="I2" s="49"/>
      <c r="J2" s="27"/>
    </row>
    <row r="3" ht="15" customHeight="1" spans="1:10">
      <c r="A3" s="4" t="str">
        <f>"单位名称："&amp;"云南省有色地质局三一0队"</f>
        <v>单位名称：云南省有色地质局三一0队</v>
      </c>
    </row>
    <row r="4" ht="25" customHeight="1" spans="1:10">
      <c r="A4" s="50" t="s">
        <v>236</v>
      </c>
      <c r="B4" s="50" t="s">
        <v>237</v>
      </c>
      <c r="C4" s="50" t="s">
        <v>238</v>
      </c>
      <c r="D4" s="50" t="s">
        <v>239</v>
      </c>
      <c r="E4" s="50" t="s">
        <v>240</v>
      </c>
      <c r="F4" s="51" t="s">
        <v>241</v>
      </c>
      <c r="G4" s="50" t="s">
        <v>242</v>
      </c>
      <c r="H4" s="51" t="s">
        <v>243</v>
      </c>
      <c r="I4" s="51" t="s">
        <v>244</v>
      </c>
      <c r="J4" s="50" t="s">
        <v>245</v>
      </c>
    </row>
    <row r="5" ht="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25" customHeight="1" spans="1:10">
      <c r="A6" s="52" t="s">
        <v>45</v>
      </c>
      <c r="B6" s="53"/>
      <c r="C6" s="53"/>
      <c r="D6" s="53"/>
      <c r="E6" s="54"/>
      <c r="F6" s="55"/>
      <c r="G6" s="54"/>
      <c r="H6" s="55"/>
      <c r="I6" s="55"/>
      <c r="J6" s="54"/>
    </row>
    <row r="7" ht="47.3" customHeight="1" spans="1:10">
      <c r="A7" s="112" t="s">
        <v>45</v>
      </c>
      <c r="B7" s="56"/>
      <c r="C7" s="56"/>
      <c r="D7" s="56"/>
      <c r="E7" s="52"/>
      <c r="F7" s="56"/>
      <c r="G7" s="52"/>
      <c r="H7" s="56"/>
      <c r="I7" s="56"/>
      <c r="J7" s="57"/>
    </row>
    <row r="8" ht="47.3" customHeight="1" spans="1:10">
      <c r="A8" s="113" t="s">
        <v>229</v>
      </c>
      <c r="B8" s="56" t="s">
        <v>246</v>
      </c>
      <c r="C8" s="56" t="s">
        <v>247</v>
      </c>
      <c r="D8" s="56" t="s">
        <v>248</v>
      </c>
      <c r="E8" s="52" t="s">
        <v>249</v>
      </c>
      <c r="F8" s="56" t="s">
        <v>250</v>
      </c>
      <c r="G8" s="52" t="s">
        <v>111</v>
      </c>
      <c r="H8" s="56" t="s">
        <v>251</v>
      </c>
      <c r="I8" s="56" t="s">
        <v>252</v>
      </c>
      <c r="J8" s="57" t="s">
        <v>253</v>
      </c>
    </row>
    <row r="9" ht="47.3" customHeight="1" spans="1:10">
      <c r="A9" s="113" t="s">
        <v>229</v>
      </c>
      <c r="B9" s="56" t="s">
        <v>246</v>
      </c>
      <c r="C9" s="56" t="s">
        <v>254</v>
      </c>
      <c r="D9" s="56" t="s">
        <v>255</v>
      </c>
      <c r="E9" s="52" t="s">
        <v>256</v>
      </c>
      <c r="F9" s="56" t="s">
        <v>250</v>
      </c>
      <c r="G9" s="52" t="s">
        <v>111</v>
      </c>
      <c r="H9" s="56" t="s">
        <v>257</v>
      </c>
      <c r="I9" s="56" t="s">
        <v>252</v>
      </c>
      <c r="J9" s="57" t="s">
        <v>258</v>
      </c>
    </row>
    <row r="10" ht="47.3" customHeight="1" spans="1:10">
      <c r="A10" s="113" t="s">
        <v>229</v>
      </c>
      <c r="B10" s="56" t="s">
        <v>246</v>
      </c>
      <c r="C10" s="56" t="s">
        <v>259</v>
      </c>
      <c r="D10" s="56" t="s">
        <v>260</v>
      </c>
      <c r="E10" s="52" t="s">
        <v>261</v>
      </c>
      <c r="F10" s="56" t="s">
        <v>250</v>
      </c>
      <c r="G10" s="52" t="s">
        <v>262</v>
      </c>
      <c r="H10" s="56" t="s">
        <v>263</v>
      </c>
      <c r="I10" s="56" t="s">
        <v>252</v>
      </c>
      <c r="J10" s="57" t="s">
        <v>264</v>
      </c>
    </row>
  </sheetData>
  <mergeCells count="4">
    <mergeCell ref="A2:J2"/>
    <mergeCell ref="A3:H3"/>
    <mergeCell ref="A8:A10"/>
    <mergeCell ref="B8:B10"/>
  </mergeCells>
  <pageMargins left="0.75" right="0.75" top="1" bottom="1" header="0.5" footer="0.5"/>
  <pageSetup paperSize="9" scale="64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10"/>
  <sheetViews>
    <sheetView showZeros="0" workbookViewId="0">
      <selection activeCell="A10" sqref="A10:F10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60" t="s">
        <v>265</v>
      </c>
    </row>
    <row r="2" ht="28.5" customHeight="1" spans="1:6">
      <c r="A2" s="27" t="s">
        <v>266</v>
      </c>
      <c r="B2" s="27"/>
      <c r="C2" s="27"/>
      <c r="D2" s="27"/>
      <c r="E2" s="27"/>
      <c r="F2" s="27"/>
    </row>
    <row r="3" ht="18" customHeight="1" spans="1:6">
      <c r="A3" s="107" t="str">
        <f>"单位名称："&amp;"云南省有色地质局三一0队"</f>
        <v>单位名称：云南省有色地质局三一0队</v>
      </c>
      <c r="B3" s="108"/>
      <c r="C3" s="108"/>
      <c r="D3" s="63"/>
      <c r="E3" s="63"/>
      <c r="F3" s="109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267</v>
      </c>
      <c r="E4" s="67"/>
      <c r="F4" s="67"/>
    </row>
    <row r="5" ht="30" customHeight="1" spans="1:6">
      <c r="A5" s="18"/>
      <c r="B5" s="18"/>
      <c r="C5" s="18"/>
      <c r="D5" s="15" t="s">
        <v>30</v>
      </c>
      <c r="E5" s="67" t="s">
        <v>58</v>
      </c>
      <c r="F5" s="67" t="s">
        <v>59</v>
      </c>
    </row>
    <row r="6" ht="16.5" customHeight="1" spans="1:6">
      <c r="A6" s="67">
        <v>1</v>
      </c>
      <c r="B6" s="67">
        <v>2</v>
      </c>
      <c r="C6" s="67">
        <v>3</v>
      </c>
      <c r="D6" s="67">
        <v>4</v>
      </c>
      <c r="E6" s="67">
        <v>5</v>
      </c>
      <c r="F6" s="67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10" t="s">
        <v>93</v>
      </c>
      <c r="B8" s="111"/>
      <c r="C8" s="111" t="s">
        <v>93</v>
      </c>
      <c r="D8" s="22"/>
      <c r="E8" s="22"/>
      <c r="F8" s="22"/>
    </row>
    <row r="10" ht="21" customHeight="1" spans="1:6">
      <c r="A10" s="26" t="s">
        <v>268</v>
      </c>
      <c r="B10" s="26"/>
      <c r="C10" s="26"/>
      <c r="D10" s="26"/>
      <c r="E10" s="26"/>
      <c r="F10" s="26"/>
    </row>
  </sheetData>
  <mergeCells count="7">
    <mergeCell ref="A2:F2"/>
    <mergeCell ref="D4:F4"/>
    <mergeCell ref="A8:C8"/>
    <mergeCell ref="A10:F10"/>
    <mergeCell ref="A4:A5"/>
    <mergeCell ref="B4:B5"/>
    <mergeCell ref="C4:C5"/>
  </mergeCells>
  <pageMargins left="0.75" right="0.75" top="1" bottom="1" header="0.5" footer="0.5"/>
  <pageSetup paperSize="9" scale="6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26"/>
  <sheetViews>
    <sheetView showZeros="0" topLeftCell="A1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7"/>
      <c r="P1" s="47"/>
      <c r="Q1" s="97" t="s">
        <v>269</v>
      </c>
    </row>
    <row r="2" ht="27.75" customHeight="1" spans="1:17">
      <c r="A2" s="61" t="s">
        <v>270</v>
      </c>
      <c r="B2" s="27"/>
      <c r="C2" s="27"/>
      <c r="D2" s="27"/>
      <c r="E2" s="27"/>
      <c r="F2" s="27"/>
      <c r="G2" s="27"/>
      <c r="H2" s="27"/>
      <c r="I2" s="27"/>
      <c r="J2" s="27"/>
      <c r="K2" s="49"/>
      <c r="L2" s="27"/>
      <c r="M2" s="27"/>
      <c r="N2" s="27"/>
      <c r="O2" s="49"/>
      <c r="P2" s="49"/>
      <c r="Q2" s="27"/>
    </row>
    <row r="3" ht="18.75" customHeight="1" spans="1:17">
      <c r="A3" s="98" t="str">
        <f>"单位名称："&amp;"云南省有色地质局三一0队"</f>
        <v>单位名称：云南省有色地质局三一0队</v>
      </c>
      <c r="B3" s="6"/>
      <c r="C3" s="6"/>
      <c r="D3" s="6"/>
      <c r="E3" s="6"/>
      <c r="F3" s="6"/>
      <c r="G3" s="6"/>
      <c r="H3" s="6"/>
      <c r="I3" s="6"/>
      <c r="J3" s="6"/>
      <c r="O3" s="66"/>
      <c r="P3" s="66"/>
      <c r="Q3" s="99" t="s">
        <v>118</v>
      </c>
    </row>
    <row r="4" ht="15.75" customHeight="1" spans="1:17">
      <c r="A4" s="9" t="s">
        <v>271</v>
      </c>
      <c r="B4" s="77" t="s">
        <v>272</v>
      </c>
      <c r="C4" s="77" t="s">
        <v>273</v>
      </c>
      <c r="D4" s="77" t="s">
        <v>274</v>
      </c>
      <c r="E4" s="77" t="s">
        <v>275</v>
      </c>
      <c r="F4" s="77" t="s">
        <v>276</v>
      </c>
      <c r="G4" s="78" t="s">
        <v>135</v>
      </c>
      <c r="H4" s="78"/>
      <c r="I4" s="78"/>
      <c r="J4" s="78"/>
      <c r="K4" s="79"/>
      <c r="L4" s="78"/>
      <c r="M4" s="78"/>
      <c r="N4" s="78"/>
      <c r="O4" s="80"/>
      <c r="P4" s="79"/>
      <c r="Q4" s="81"/>
    </row>
    <row r="5" ht="17.25" customHeight="1" spans="1:17">
      <c r="A5" s="14"/>
      <c r="B5" s="82"/>
      <c r="C5" s="82"/>
      <c r="D5" s="82"/>
      <c r="E5" s="82"/>
      <c r="F5" s="82"/>
      <c r="G5" s="82" t="s">
        <v>30</v>
      </c>
      <c r="H5" s="82" t="s">
        <v>33</v>
      </c>
      <c r="I5" s="82" t="s">
        <v>277</v>
      </c>
      <c r="J5" s="82" t="s">
        <v>278</v>
      </c>
      <c r="K5" s="83" t="s">
        <v>279</v>
      </c>
      <c r="L5" s="84" t="s">
        <v>280</v>
      </c>
      <c r="M5" s="84"/>
      <c r="N5" s="84"/>
      <c r="O5" s="85"/>
      <c r="P5" s="86"/>
      <c r="Q5" s="87"/>
    </row>
    <row r="6" ht="54" customHeight="1" spans="1:17">
      <c r="A6" s="17"/>
      <c r="B6" s="87"/>
      <c r="C6" s="87"/>
      <c r="D6" s="87"/>
      <c r="E6" s="87"/>
      <c r="F6" s="87"/>
      <c r="G6" s="87"/>
      <c r="H6" s="87" t="s">
        <v>32</v>
      </c>
      <c r="I6" s="87"/>
      <c r="J6" s="87"/>
      <c r="K6" s="88"/>
      <c r="L6" s="87" t="s">
        <v>32</v>
      </c>
      <c r="M6" s="87" t="s">
        <v>43</v>
      </c>
      <c r="N6" s="87" t="s">
        <v>142</v>
      </c>
      <c r="O6" s="89" t="s">
        <v>39</v>
      </c>
      <c r="P6" s="88" t="s">
        <v>40</v>
      </c>
      <c r="Q6" s="87" t="s">
        <v>41</v>
      </c>
    </row>
    <row r="7" ht="15" customHeight="1" spans="1:17">
      <c r="A7" s="18">
        <v>1</v>
      </c>
      <c r="B7" s="100">
        <v>2</v>
      </c>
      <c r="C7" s="100">
        <v>3</v>
      </c>
      <c r="D7" s="100">
        <v>4</v>
      </c>
      <c r="E7" s="100">
        <v>5</v>
      </c>
      <c r="F7" s="100">
        <v>6</v>
      </c>
      <c r="G7" s="101">
        <v>7</v>
      </c>
      <c r="H7" s="101">
        <v>8</v>
      </c>
      <c r="I7" s="101">
        <v>9</v>
      </c>
      <c r="J7" s="101">
        <v>10</v>
      </c>
      <c r="K7" s="101">
        <v>11</v>
      </c>
      <c r="L7" s="101">
        <v>12</v>
      </c>
      <c r="M7" s="101">
        <v>13</v>
      </c>
      <c r="N7" s="101">
        <v>14</v>
      </c>
      <c r="O7" s="101">
        <v>15</v>
      </c>
      <c r="P7" s="101">
        <v>16</v>
      </c>
      <c r="Q7" s="101">
        <v>17</v>
      </c>
    </row>
    <row r="8" ht="21" customHeight="1" spans="1:17">
      <c r="A8" s="90" t="s">
        <v>45</v>
      </c>
      <c r="B8" s="91"/>
      <c r="C8" s="91"/>
      <c r="D8" s="91"/>
      <c r="E8" s="102"/>
      <c r="F8" s="22">
        <v>170200</v>
      </c>
      <c r="G8" s="22">
        <v>2026200</v>
      </c>
      <c r="H8" s="22"/>
      <c r="I8" s="22"/>
      <c r="J8" s="22"/>
      <c r="K8" s="22"/>
      <c r="L8" s="22">
        <v>2026200</v>
      </c>
      <c r="M8" s="22">
        <v>2026200</v>
      </c>
      <c r="N8" s="22"/>
      <c r="O8" s="22"/>
      <c r="P8" s="22"/>
      <c r="Q8" s="22"/>
    </row>
    <row r="9" ht="21" customHeight="1" spans="1:17">
      <c r="A9" s="103" t="s">
        <v>45</v>
      </c>
      <c r="B9" s="91"/>
      <c r="C9" s="91"/>
      <c r="D9" s="104"/>
      <c r="E9" s="105"/>
      <c r="F9" s="22">
        <v>170200</v>
      </c>
      <c r="G9" s="22">
        <v>2026200</v>
      </c>
      <c r="H9" s="22"/>
      <c r="I9" s="22"/>
      <c r="J9" s="22"/>
      <c r="K9" s="22"/>
      <c r="L9" s="22">
        <v>2026200</v>
      </c>
      <c r="M9" s="22">
        <v>2026200</v>
      </c>
      <c r="N9" s="22"/>
      <c r="O9" s="22"/>
      <c r="P9" s="22"/>
      <c r="Q9" s="22"/>
    </row>
    <row r="10" ht="21" customHeight="1" spans="1:17">
      <c r="A10" s="106" t="s">
        <v>164</v>
      </c>
      <c r="B10" s="91" t="s">
        <v>281</v>
      </c>
      <c r="C10" s="91" t="s">
        <v>282</v>
      </c>
      <c r="D10" s="104" t="s">
        <v>283</v>
      </c>
      <c r="E10" s="105">
        <v>1</v>
      </c>
      <c r="F10" s="22">
        <v>15000</v>
      </c>
      <c r="G10" s="22">
        <v>15000</v>
      </c>
      <c r="H10" s="22"/>
      <c r="I10" s="22"/>
      <c r="J10" s="22"/>
      <c r="K10" s="22"/>
      <c r="L10" s="22">
        <v>15000</v>
      </c>
      <c r="M10" s="22">
        <v>15000</v>
      </c>
      <c r="N10" s="22"/>
      <c r="O10" s="22"/>
      <c r="P10" s="22"/>
      <c r="Q10" s="22"/>
    </row>
    <row r="11" ht="21" customHeight="1" spans="1:17">
      <c r="A11" s="106" t="s">
        <v>164</v>
      </c>
      <c r="B11" s="91" t="s">
        <v>284</v>
      </c>
      <c r="C11" s="91" t="s">
        <v>285</v>
      </c>
      <c r="D11" s="104" t="s">
        <v>283</v>
      </c>
      <c r="E11" s="105">
        <v>2</v>
      </c>
      <c r="F11" s="22">
        <v>15200</v>
      </c>
      <c r="G11" s="22">
        <v>15200</v>
      </c>
      <c r="H11" s="22"/>
      <c r="I11" s="22"/>
      <c r="J11" s="22"/>
      <c r="K11" s="22"/>
      <c r="L11" s="22">
        <v>15200</v>
      </c>
      <c r="M11" s="22">
        <v>15200</v>
      </c>
      <c r="N11" s="22"/>
      <c r="O11" s="22"/>
      <c r="P11" s="22"/>
      <c r="Q11" s="22"/>
    </row>
    <row r="12" ht="21" customHeight="1" spans="1:17">
      <c r="A12" s="106" t="s">
        <v>164</v>
      </c>
      <c r="B12" s="91" t="s">
        <v>286</v>
      </c>
      <c r="C12" s="91" t="s">
        <v>287</v>
      </c>
      <c r="D12" s="104" t="s">
        <v>283</v>
      </c>
      <c r="E12" s="105">
        <v>2</v>
      </c>
      <c r="F12" s="22">
        <v>3000</v>
      </c>
      <c r="G12" s="22">
        <v>3000</v>
      </c>
      <c r="H12" s="22"/>
      <c r="I12" s="22"/>
      <c r="J12" s="22"/>
      <c r="K12" s="22"/>
      <c r="L12" s="22">
        <v>3000</v>
      </c>
      <c r="M12" s="22">
        <v>3000</v>
      </c>
      <c r="N12" s="22"/>
      <c r="O12" s="22"/>
      <c r="P12" s="22"/>
      <c r="Q12" s="22"/>
    </row>
    <row r="13" ht="21" customHeight="1" spans="1:17">
      <c r="A13" s="106" t="s">
        <v>164</v>
      </c>
      <c r="B13" s="91" t="s">
        <v>288</v>
      </c>
      <c r="C13" s="91" t="s">
        <v>289</v>
      </c>
      <c r="D13" s="104" t="s">
        <v>290</v>
      </c>
      <c r="E13" s="105">
        <v>20</v>
      </c>
      <c r="F13" s="22">
        <v>16000</v>
      </c>
      <c r="G13" s="22">
        <v>16000</v>
      </c>
      <c r="H13" s="22"/>
      <c r="I13" s="22"/>
      <c r="J13" s="22"/>
      <c r="K13" s="22"/>
      <c r="L13" s="22">
        <v>16000</v>
      </c>
      <c r="M13" s="22">
        <v>16000</v>
      </c>
      <c r="N13" s="22"/>
      <c r="O13" s="22"/>
      <c r="P13" s="22"/>
      <c r="Q13" s="22"/>
    </row>
    <row r="14" ht="21" customHeight="1" spans="1:17">
      <c r="A14" s="106" t="s">
        <v>164</v>
      </c>
      <c r="B14" s="91" t="s">
        <v>291</v>
      </c>
      <c r="C14" s="91" t="s">
        <v>292</v>
      </c>
      <c r="D14" s="104" t="s">
        <v>293</v>
      </c>
      <c r="E14" s="105">
        <v>10</v>
      </c>
      <c r="F14" s="22">
        <v>25000</v>
      </c>
      <c r="G14" s="22">
        <v>25000</v>
      </c>
      <c r="H14" s="22"/>
      <c r="I14" s="22"/>
      <c r="J14" s="22"/>
      <c r="K14" s="22"/>
      <c r="L14" s="22">
        <v>25000</v>
      </c>
      <c r="M14" s="22">
        <v>25000</v>
      </c>
      <c r="N14" s="22"/>
      <c r="O14" s="22"/>
      <c r="P14" s="22"/>
      <c r="Q14" s="22"/>
    </row>
    <row r="15" ht="21" customHeight="1" spans="1:17">
      <c r="A15" s="106" t="s">
        <v>164</v>
      </c>
      <c r="B15" s="91" t="s">
        <v>294</v>
      </c>
      <c r="C15" s="91" t="s">
        <v>295</v>
      </c>
      <c r="D15" s="104" t="s">
        <v>283</v>
      </c>
      <c r="E15" s="105">
        <v>4</v>
      </c>
      <c r="F15" s="22"/>
      <c r="G15" s="22">
        <v>36000</v>
      </c>
      <c r="H15" s="22"/>
      <c r="I15" s="22"/>
      <c r="J15" s="22"/>
      <c r="K15" s="22"/>
      <c r="L15" s="22">
        <v>36000</v>
      </c>
      <c r="M15" s="22">
        <v>36000</v>
      </c>
      <c r="N15" s="22"/>
      <c r="O15" s="22"/>
      <c r="P15" s="22"/>
      <c r="Q15" s="22"/>
    </row>
    <row r="16" ht="21" customHeight="1" spans="1:17">
      <c r="A16" s="106" t="s">
        <v>164</v>
      </c>
      <c r="B16" s="91" t="s">
        <v>296</v>
      </c>
      <c r="C16" s="91" t="s">
        <v>297</v>
      </c>
      <c r="D16" s="104" t="s">
        <v>283</v>
      </c>
      <c r="E16" s="105">
        <v>4</v>
      </c>
      <c r="F16" s="22">
        <v>12000</v>
      </c>
      <c r="G16" s="22">
        <v>12000</v>
      </c>
      <c r="H16" s="22"/>
      <c r="I16" s="22"/>
      <c r="J16" s="22"/>
      <c r="K16" s="22"/>
      <c r="L16" s="22">
        <v>12000</v>
      </c>
      <c r="M16" s="22">
        <v>12000</v>
      </c>
      <c r="N16" s="22"/>
      <c r="O16" s="22"/>
      <c r="P16" s="22"/>
      <c r="Q16" s="22"/>
    </row>
    <row r="17" ht="21" customHeight="1" spans="1:17">
      <c r="A17" s="106" t="s">
        <v>164</v>
      </c>
      <c r="B17" s="91" t="s">
        <v>298</v>
      </c>
      <c r="C17" s="91" t="s">
        <v>299</v>
      </c>
      <c r="D17" s="104" t="s">
        <v>283</v>
      </c>
      <c r="E17" s="105">
        <v>3</v>
      </c>
      <c r="F17" s="22">
        <v>60000</v>
      </c>
      <c r="G17" s="22">
        <v>60000</v>
      </c>
      <c r="H17" s="22"/>
      <c r="I17" s="22"/>
      <c r="J17" s="22"/>
      <c r="K17" s="22"/>
      <c r="L17" s="22">
        <v>60000</v>
      </c>
      <c r="M17" s="22">
        <v>60000</v>
      </c>
      <c r="N17" s="22"/>
      <c r="O17" s="22"/>
      <c r="P17" s="22"/>
      <c r="Q17" s="22"/>
    </row>
    <row r="18" ht="21" customHeight="1" spans="1:17">
      <c r="A18" s="106" t="s">
        <v>164</v>
      </c>
      <c r="B18" s="91" t="s">
        <v>300</v>
      </c>
      <c r="C18" s="91" t="s">
        <v>301</v>
      </c>
      <c r="D18" s="104" t="s">
        <v>302</v>
      </c>
      <c r="E18" s="105">
        <v>500</v>
      </c>
      <c r="F18" s="22"/>
      <c r="G18" s="22">
        <v>100000</v>
      </c>
      <c r="H18" s="22"/>
      <c r="I18" s="22"/>
      <c r="J18" s="22"/>
      <c r="K18" s="22"/>
      <c r="L18" s="22">
        <v>100000</v>
      </c>
      <c r="M18" s="22">
        <v>100000</v>
      </c>
      <c r="N18" s="22"/>
      <c r="O18" s="22"/>
      <c r="P18" s="22"/>
      <c r="Q18" s="22"/>
    </row>
    <row r="19" ht="21" customHeight="1" spans="1:17">
      <c r="A19" s="106" t="s">
        <v>164</v>
      </c>
      <c r="B19" s="91" t="s">
        <v>303</v>
      </c>
      <c r="C19" s="91" t="s">
        <v>304</v>
      </c>
      <c r="D19" s="104" t="s">
        <v>305</v>
      </c>
      <c r="E19" s="105">
        <v>1</v>
      </c>
      <c r="F19" s="22"/>
      <c r="G19" s="22">
        <v>700000</v>
      </c>
      <c r="H19" s="22"/>
      <c r="I19" s="22"/>
      <c r="J19" s="22"/>
      <c r="K19" s="22"/>
      <c r="L19" s="22">
        <v>700000</v>
      </c>
      <c r="M19" s="22">
        <v>700000</v>
      </c>
      <c r="N19" s="22"/>
      <c r="O19" s="22"/>
      <c r="P19" s="22"/>
      <c r="Q19" s="22"/>
    </row>
    <row r="20" ht="21" customHeight="1" spans="1:17">
      <c r="A20" s="106" t="s">
        <v>164</v>
      </c>
      <c r="B20" s="91" t="s">
        <v>306</v>
      </c>
      <c r="C20" s="91" t="s">
        <v>307</v>
      </c>
      <c r="D20" s="104" t="s">
        <v>283</v>
      </c>
      <c r="E20" s="105">
        <v>1</v>
      </c>
      <c r="F20" s="22">
        <v>4000</v>
      </c>
      <c r="G20" s="22">
        <v>4000</v>
      </c>
      <c r="H20" s="22"/>
      <c r="I20" s="22"/>
      <c r="J20" s="22"/>
      <c r="K20" s="22"/>
      <c r="L20" s="22">
        <v>4000</v>
      </c>
      <c r="M20" s="22">
        <v>4000</v>
      </c>
      <c r="N20" s="22"/>
      <c r="O20" s="22"/>
      <c r="P20" s="22"/>
      <c r="Q20" s="22"/>
    </row>
    <row r="21" ht="21" customHeight="1" spans="1:17">
      <c r="A21" s="106" t="s">
        <v>164</v>
      </c>
      <c r="B21" s="91" t="s">
        <v>308</v>
      </c>
      <c r="C21" s="91" t="s">
        <v>309</v>
      </c>
      <c r="D21" s="104" t="s">
        <v>283</v>
      </c>
      <c r="E21" s="105">
        <v>20</v>
      </c>
      <c r="F21" s="22"/>
      <c r="G21" s="22">
        <v>120000</v>
      </c>
      <c r="H21" s="22"/>
      <c r="I21" s="22"/>
      <c r="J21" s="22"/>
      <c r="K21" s="22"/>
      <c r="L21" s="22">
        <v>120000</v>
      </c>
      <c r="M21" s="22">
        <v>120000</v>
      </c>
      <c r="N21" s="22"/>
      <c r="O21" s="22"/>
      <c r="P21" s="22"/>
      <c r="Q21" s="22"/>
    </row>
    <row r="22" ht="21" customHeight="1" spans="1:17">
      <c r="A22" s="106" t="s">
        <v>164</v>
      </c>
      <c r="B22" s="91" t="s">
        <v>310</v>
      </c>
      <c r="C22" s="91" t="s">
        <v>311</v>
      </c>
      <c r="D22" s="104" t="s">
        <v>293</v>
      </c>
      <c r="E22" s="105">
        <v>20</v>
      </c>
      <c r="F22" s="22">
        <v>20000</v>
      </c>
      <c r="G22" s="22">
        <v>20000</v>
      </c>
      <c r="H22" s="22"/>
      <c r="I22" s="22"/>
      <c r="J22" s="22"/>
      <c r="K22" s="22"/>
      <c r="L22" s="22">
        <v>20000</v>
      </c>
      <c r="M22" s="22">
        <v>20000</v>
      </c>
      <c r="N22" s="22"/>
      <c r="O22" s="22"/>
      <c r="P22" s="22"/>
      <c r="Q22" s="22"/>
    </row>
    <row r="23" ht="21" customHeight="1" spans="1:17">
      <c r="A23" s="106" t="s">
        <v>215</v>
      </c>
      <c r="B23" s="91" t="s">
        <v>312</v>
      </c>
      <c r="C23" s="91" t="s">
        <v>313</v>
      </c>
      <c r="D23" s="104" t="s">
        <v>305</v>
      </c>
      <c r="E23" s="105">
        <v>1</v>
      </c>
      <c r="F23" s="22"/>
      <c r="G23" s="22">
        <v>500000</v>
      </c>
      <c r="H23" s="22"/>
      <c r="I23" s="22"/>
      <c r="J23" s="22"/>
      <c r="K23" s="22"/>
      <c r="L23" s="22">
        <v>500000</v>
      </c>
      <c r="M23" s="22">
        <v>500000</v>
      </c>
      <c r="N23" s="22"/>
      <c r="O23" s="22"/>
      <c r="P23" s="22"/>
      <c r="Q23" s="22"/>
    </row>
    <row r="24" ht="21" customHeight="1" spans="1:17">
      <c r="A24" s="106" t="s">
        <v>215</v>
      </c>
      <c r="B24" s="91" t="s">
        <v>314</v>
      </c>
      <c r="C24" s="91" t="s">
        <v>315</v>
      </c>
      <c r="D24" s="104" t="s">
        <v>305</v>
      </c>
      <c r="E24" s="105">
        <v>1</v>
      </c>
      <c r="F24" s="22"/>
      <c r="G24" s="22">
        <v>300000</v>
      </c>
      <c r="H24" s="22"/>
      <c r="I24" s="22"/>
      <c r="J24" s="22"/>
      <c r="K24" s="22"/>
      <c r="L24" s="22">
        <v>300000</v>
      </c>
      <c r="M24" s="22">
        <v>300000</v>
      </c>
      <c r="N24" s="22"/>
      <c r="O24" s="22"/>
      <c r="P24" s="22"/>
      <c r="Q24" s="22"/>
    </row>
    <row r="25" ht="21" customHeight="1" spans="1:17">
      <c r="A25" s="106" t="s">
        <v>215</v>
      </c>
      <c r="B25" s="91" t="s">
        <v>316</v>
      </c>
      <c r="C25" s="91" t="s">
        <v>317</v>
      </c>
      <c r="D25" s="104" t="s">
        <v>305</v>
      </c>
      <c r="E25" s="105">
        <v>1</v>
      </c>
      <c r="F25" s="22"/>
      <c r="G25" s="22">
        <v>100000</v>
      </c>
      <c r="H25" s="22"/>
      <c r="I25" s="22"/>
      <c r="J25" s="22"/>
      <c r="K25" s="22"/>
      <c r="L25" s="22">
        <v>100000</v>
      </c>
      <c r="M25" s="22">
        <v>100000</v>
      </c>
      <c r="N25" s="22"/>
      <c r="O25" s="22"/>
      <c r="P25" s="22"/>
      <c r="Q25" s="22"/>
    </row>
    <row r="26" ht="21" customHeight="1" spans="1:17">
      <c r="A26" s="94" t="s">
        <v>93</v>
      </c>
      <c r="B26" s="95"/>
      <c r="C26" s="95"/>
      <c r="D26" s="95"/>
      <c r="E26" s="102"/>
      <c r="F26" s="22">
        <v>170200</v>
      </c>
      <c r="G26" s="22">
        <v>2026200</v>
      </c>
      <c r="H26" s="22"/>
      <c r="I26" s="22"/>
      <c r="J26" s="22"/>
      <c r="K26" s="22"/>
      <c r="L26" s="22">
        <v>2026200</v>
      </c>
      <c r="M26" s="22">
        <v>2026200</v>
      </c>
      <c r="N26" s="22"/>
      <c r="O26" s="22"/>
      <c r="P26" s="22"/>
      <c r="Q26" s="22"/>
    </row>
  </sheetData>
  <mergeCells count="16">
    <mergeCell ref="A2:Q2"/>
    <mergeCell ref="A3:F3"/>
    <mergeCell ref="G4:Q4"/>
    <mergeCell ref="L5:Q5"/>
    <mergeCell ref="A26:E2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2"/>
  <sheetViews>
    <sheetView showZeros="0" workbookViewId="0">
      <selection activeCell="P19" sqref="P19"/>
    </sheetView>
  </sheetViews>
  <sheetFormatPr defaultColWidth="9.14166666666667" defaultRowHeight="14.25" customHeight="1"/>
  <cols>
    <col min="1" max="1" width="28.75" customWidth="1"/>
    <col min="2" max="5" width="10.125" customWidth="1"/>
    <col min="6" max="14" width="11.625" customWidth="1"/>
  </cols>
  <sheetData>
    <row r="1" ht="13.5" customHeight="1" spans="1:14">
      <c r="A1" s="65"/>
      <c r="B1" s="65"/>
      <c r="C1" s="65"/>
      <c r="D1" s="65"/>
      <c r="E1" s="65"/>
      <c r="F1" s="65"/>
      <c r="G1" s="65"/>
      <c r="H1" s="70"/>
      <c r="I1" s="65"/>
      <c r="J1" s="65"/>
      <c r="K1" s="65"/>
      <c r="L1" s="47"/>
      <c r="M1" s="71"/>
      <c r="N1" s="72" t="s">
        <v>318</v>
      </c>
    </row>
    <row r="2" ht="27.75" customHeight="1" spans="1:14">
      <c r="A2" s="61" t="s">
        <v>319</v>
      </c>
      <c r="B2" s="73"/>
      <c r="C2" s="73"/>
      <c r="D2" s="73"/>
      <c r="E2" s="73"/>
      <c r="F2" s="73"/>
      <c r="G2" s="73"/>
      <c r="H2" s="74"/>
      <c r="I2" s="73"/>
      <c r="J2" s="73"/>
      <c r="K2" s="73"/>
      <c r="L2" s="49"/>
      <c r="M2" s="74"/>
      <c r="N2" s="73"/>
    </row>
    <row r="3" ht="18.75" customHeight="1" spans="1:14">
      <c r="A3" s="62" t="str">
        <f>"单位名称："&amp;"云南省有色地质局三一0队"</f>
        <v>单位名称：云南省有色地质局三一0队</v>
      </c>
      <c r="B3" s="63"/>
      <c r="C3" s="63"/>
      <c r="D3" s="63"/>
      <c r="E3" s="63"/>
      <c r="F3" s="63"/>
      <c r="G3" s="63"/>
      <c r="H3" s="70"/>
      <c r="I3" s="65"/>
      <c r="J3" s="65"/>
      <c r="K3" s="65"/>
      <c r="L3" s="66"/>
      <c r="M3" s="75"/>
      <c r="N3" s="76" t="s">
        <v>118</v>
      </c>
    </row>
    <row r="4" ht="15.75" customHeight="1" spans="1:14">
      <c r="A4" s="9" t="s">
        <v>271</v>
      </c>
      <c r="B4" s="77" t="s">
        <v>320</v>
      </c>
      <c r="C4" s="77" t="s">
        <v>321</v>
      </c>
      <c r="D4" s="78" t="s">
        <v>135</v>
      </c>
      <c r="E4" s="78"/>
      <c r="F4" s="78"/>
      <c r="G4" s="78"/>
      <c r="H4" s="79"/>
      <c r="I4" s="78"/>
      <c r="J4" s="78"/>
      <c r="K4" s="78"/>
      <c r="L4" s="80"/>
      <c r="M4" s="79"/>
      <c r="N4" s="81"/>
    </row>
    <row r="5" ht="17.25" customHeight="1" spans="1:14">
      <c r="A5" s="14"/>
      <c r="B5" s="82"/>
      <c r="C5" s="82"/>
      <c r="D5" s="82" t="s">
        <v>30</v>
      </c>
      <c r="E5" s="82" t="s">
        <v>33</v>
      </c>
      <c r="F5" s="82" t="s">
        <v>277</v>
      </c>
      <c r="G5" s="82" t="s">
        <v>278</v>
      </c>
      <c r="H5" s="83" t="s">
        <v>279</v>
      </c>
      <c r="I5" s="84" t="s">
        <v>280</v>
      </c>
      <c r="J5" s="84"/>
      <c r="K5" s="84"/>
      <c r="L5" s="85"/>
      <c r="M5" s="86"/>
      <c r="N5" s="87"/>
    </row>
    <row r="6" ht="54" customHeight="1" spans="1:14">
      <c r="A6" s="17"/>
      <c r="B6" s="87"/>
      <c r="C6" s="87"/>
      <c r="D6" s="87"/>
      <c r="E6" s="87"/>
      <c r="F6" s="87"/>
      <c r="G6" s="87"/>
      <c r="H6" s="88"/>
      <c r="I6" s="87" t="s">
        <v>32</v>
      </c>
      <c r="J6" s="87" t="s">
        <v>43</v>
      </c>
      <c r="K6" s="87" t="s">
        <v>142</v>
      </c>
      <c r="L6" s="89" t="s">
        <v>39</v>
      </c>
      <c r="M6" s="88" t="s">
        <v>40</v>
      </c>
      <c r="N6" s="87" t="s">
        <v>41</v>
      </c>
    </row>
    <row r="7" ht="15" customHeight="1" spans="1:14">
      <c r="A7" s="17">
        <v>1</v>
      </c>
      <c r="B7" s="87">
        <v>2</v>
      </c>
      <c r="C7" s="87">
        <v>3</v>
      </c>
      <c r="D7" s="88">
        <v>4</v>
      </c>
      <c r="E7" s="88">
        <v>5</v>
      </c>
      <c r="F7" s="88">
        <v>6</v>
      </c>
      <c r="G7" s="88">
        <v>7</v>
      </c>
      <c r="H7" s="88">
        <v>8</v>
      </c>
      <c r="I7" s="88">
        <v>9</v>
      </c>
      <c r="J7" s="88">
        <v>10</v>
      </c>
      <c r="K7" s="88">
        <v>11</v>
      </c>
      <c r="L7" s="88">
        <v>12</v>
      </c>
      <c r="M7" s="88">
        <v>13</v>
      </c>
      <c r="N7" s="88">
        <v>14</v>
      </c>
    </row>
    <row r="8" ht="21" customHeight="1" spans="1:14">
      <c r="A8" s="90"/>
      <c r="B8" s="91"/>
      <c r="C8" s="91"/>
      <c r="D8" s="92"/>
      <c r="E8" s="92"/>
      <c r="F8" s="92"/>
      <c r="G8" s="92"/>
      <c r="H8" s="92"/>
      <c r="I8" s="92"/>
      <c r="J8" s="92"/>
      <c r="K8" s="92"/>
      <c r="L8" s="93"/>
      <c r="M8" s="92"/>
      <c r="N8" s="92"/>
    </row>
    <row r="9" ht="21" customHeight="1" spans="1:14">
      <c r="A9" s="90"/>
      <c r="B9" s="91"/>
      <c r="C9" s="91"/>
      <c r="D9" s="92"/>
      <c r="E9" s="92"/>
      <c r="F9" s="92"/>
      <c r="G9" s="92"/>
      <c r="H9" s="92"/>
      <c r="I9" s="92"/>
      <c r="J9" s="92"/>
      <c r="K9" s="92"/>
      <c r="L9" s="93"/>
      <c r="M9" s="92"/>
      <c r="N9" s="92"/>
    </row>
    <row r="10" ht="21" customHeight="1" spans="1:14">
      <c r="A10" s="94" t="s">
        <v>93</v>
      </c>
      <c r="B10" s="95"/>
      <c r="C10" s="96"/>
      <c r="D10" s="92"/>
      <c r="E10" s="92"/>
      <c r="F10" s="92"/>
      <c r="G10" s="92"/>
      <c r="H10" s="92"/>
      <c r="I10" s="92"/>
      <c r="J10" s="92"/>
      <c r="K10" s="92"/>
      <c r="L10" s="93"/>
      <c r="M10" s="92"/>
      <c r="N10" s="92"/>
    </row>
    <row r="12" ht="21" customHeight="1" spans="1:14">
      <c r="A12" s="26" t="s">
        <v>322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</row>
  </sheetData>
  <mergeCells count="14">
    <mergeCell ref="A2:N2"/>
    <mergeCell ref="A3:C3"/>
    <mergeCell ref="D4:N4"/>
    <mergeCell ref="I5:N5"/>
    <mergeCell ref="A10:C10"/>
    <mergeCell ref="A12:N12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76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11"/>
  <sheetViews>
    <sheetView showZeros="0" workbookViewId="0">
      <selection activeCell="A10" sqref="A10:X10"/>
    </sheetView>
  </sheetViews>
  <sheetFormatPr defaultColWidth="9.14166666666667" defaultRowHeight="14.25" customHeight="1"/>
  <cols>
    <col min="1" max="1" width="18" customWidth="1"/>
    <col min="2" max="11" width="6.75" customWidth="1"/>
    <col min="12" max="12" width="10.375" customWidth="1"/>
    <col min="13" max="23" width="6.75" customWidth="1"/>
    <col min="24" max="24" width="8.5" customWidth="1"/>
  </cols>
  <sheetData>
    <row r="1" ht="13.5" customHeight="1" spans="1:24">
      <c r="D1" s="60"/>
      <c r="W1" s="47"/>
      <c r="X1" s="47" t="s">
        <v>323</v>
      </c>
    </row>
    <row r="2" ht="27.75" customHeight="1" spans="1:24">
      <c r="A2" s="61" t="s">
        <v>324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62" t="str">
        <f>"单位名称："&amp;"云南省有色地质局三一0队"</f>
        <v>单位名称：云南省有色地质局三一0队</v>
      </c>
      <c r="B3" s="63"/>
      <c r="C3" s="63"/>
      <c r="D3" s="64"/>
      <c r="E3" s="65"/>
      <c r="F3" s="65"/>
      <c r="G3" s="65"/>
      <c r="H3" s="65"/>
      <c r="I3" s="65"/>
      <c r="W3" s="66"/>
      <c r="X3" s="66" t="s">
        <v>118</v>
      </c>
    </row>
    <row r="4" ht="19.5" customHeight="1" spans="1:24">
      <c r="A4" s="15" t="s">
        <v>325</v>
      </c>
      <c r="B4" s="10" t="s">
        <v>135</v>
      </c>
      <c r="C4" s="11"/>
      <c r="D4" s="11"/>
      <c r="E4" s="67" t="s">
        <v>326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</row>
    <row r="5" ht="40.5" customHeight="1" spans="1:24">
      <c r="A5" s="18"/>
      <c r="B5" s="28" t="s">
        <v>30</v>
      </c>
      <c r="C5" s="9" t="s">
        <v>33</v>
      </c>
      <c r="D5" s="68" t="s">
        <v>327</v>
      </c>
      <c r="E5" s="67" t="s">
        <v>328</v>
      </c>
      <c r="F5" s="67" t="s">
        <v>329</v>
      </c>
      <c r="G5" s="67" t="s">
        <v>330</v>
      </c>
      <c r="H5" s="67" t="s">
        <v>331</v>
      </c>
      <c r="I5" s="67" t="s">
        <v>332</v>
      </c>
      <c r="J5" s="67" t="s">
        <v>333</v>
      </c>
      <c r="K5" s="67" t="s">
        <v>334</v>
      </c>
      <c r="L5" s="67" t="s">
        <v>335</v>
      </c>
      <c r="M5" s="67" t="s">
        <v>336</v>
      </c>
      <c r="N5" s="67" t="s">
        <v>337</v>
      </c>
      <c r="O5" s="67" t="s">
        <v>338</v>
      </c>
      <c r="P5" s="67" t="s">
        <v>339</v>
      </c>
      <c r="Q5" s="67" t="s">
        <v>340</v>
      </c>
      <c r="R5" s="67" t="s">
        <v>341</v>
      </c>
      <c r="S5" s="67" t="s">
        <v>342</v>
      </c>
      <c r="T5" s="67" t="s">
        <v>343</v>
      </c>
      <c r="U5" s="67" t="s">
        <v>344</v>
      </c>
      <c r="V5" s="67" t="s">
        <v>345</v>
      </c>
      <c r="W5" s="67" t="s">
        <v>346</v>
      </c>
      <c r="X5" s="50" t="s">
        <v>347</v>
      </c>
    </row>
    <row r="6" ht="19.5" customHeight="1" spans="1:24">
      <c r="A6" s="67">
        <v>1</v>
      </c>
      <c r="B6" s="67">
        <v>2</v>
      </c>
      <c r="C6" s="67">
        <v>3</v>
      </c>
      <c r="D6" s="10">
        <v>4</v>
      </c>
      <c r="E6" s="67">
        <v>5</v>
      </c>
      <c r="F6" s="67">
        <v>6</v>
      </c>
      <c r="G6" s="67">
        <v>7</v>
      </c>
      <c r="H6" s="10">
        <v>8</v>
      </c>
      <c r="I6" s="67">
        <v>9</v>
      </c>
      <c r="J6" s="67">
        <v>10</v>
      </c>
      <c r="K6" s="67">
        <v>11</v>
      </c>
      <c r="L6" s="10">
        <v>12</v>
      </c>
      <c r="M6" s="67">
        <v>13</v>
      </c>
      <c r="N6" s="67">
        <v>14</v>
      </c>
      <c r="O6" s="67">
        <v>15</v>
      </c>
      <c r="P6" s="10">
        <v>16</v>
      </c>
      <c r="Q6" s="67">
        <v>17</v>
      </c>
      <c r="R6" s="67">
        <v>18</v>
      </c>
      <c r="S6" s="67">
        <v>19</v>
      </c>
      <c r="T6" s="10">
        <v>20</v>
      </c>
      <c r="U6" s="10">
        <v>21</v>
      </c>
      <c r="V6" s="10">
        <v>22</v>
      </c>
      <c r="W6" s="67">
        <v>23</v>
      </c>
      <c r="X6" s="67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9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9"/>
      <c r="X8" s="22"/>
    </row>
    <row r="10" s="59" customFormat="1" ht="23" customHeight="1" spans="1:24">
      <c r="A10" s="58" t="s">
        <v>348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</row>
    <row r="11" s="59" customFormat="1" customHeight="1"/>
  </sheetData>
  <mergeCells count="6">
    <mergeCell ref="A2:X2"/>
    <mergeCell ref="A3:I3"/>
    <mergeCell ref="B4:D4"/>
    <mergeCell ref="E4:X4"/>
    <mergeCell ref="A10:X10"/>
    <mergeCell ref="A4:A5"/>
  </mergeCells>
  <pageMargins left="0.75" right="0.75" top="1" bottom="1" header="0.5" footer="0.5"/>
  <pageSetup paperSize="9" scale="74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9"/>
  <sheetViews>
    <sheetView showZeros="0" workbookViewId="0">
      <selection activeCell="A9" sqref="A9:K9"/>
    </sheetView>
  </sheetViews>
  <sheetFormatPr defaultColWidth="9.14166666666667" defaultRowHeight="12" customHeight="1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1">
      <c r="J1" s="47" t="s">
        <v>349</v>
      </c>
    </row>
    <row r="2" ht="28.5" customHeight="1" spans="1:11">
      <c r="A2" s="48" t="s">
        <v>350</v>
      </c>
      <c r="B2" s="27"/>
      <c r="C2" s="27"/>
      <c r="D2" s="27"/>
      <c r="E2" s="27"/>
      <c r="F2" s="49"/>
      <c r="G2" s="27"/>
      <c r="H2" s="49"/>
      <c r="I2" s="49"/>
      <c r="J2" s="27"/>
    </row>
    <row r="3" ht="17.25" customHeight="1" spans="1:11">
      <c r="A3" s="4" t="str">
        <f>"单位名称："&amp;"云南省有色地质局三一0队"</f>
        <v>单位名称：云南省有色地质局三一0队</v>
      </c>
    </row>
    <row r="4" ht="44.25" customHeight="1" spans="1:11">
      <c r="A4" s="50" t="s">
        <v>236</v>
      </c>
      <c r="B4" s="50" t="s">
        <v>237</v>
      </c>
      <c r="C4" s="50" t="s">
        <v>238</v>
      </c>
      <c r="D4" s="50" t="s">
        <v>239</v>
      </c>
      <c r="E4" s="50" t="s">
        <v>240</v>
      </c>
      <c r="F4" s="51" t="s">
        <v>241</v>
      </c>
      <c r="G4" s="50" t="s">
        <v>242</v>
      </c>
      <c r="H4" s="51" t="s">
        <v>243</v>
      </c>
      <c r="I4" s="51" t="s">
        <v>244</v>
      </c>
      <c r="J4" s="50" t="s">
        <v>245</v>
      </c>
    </row>
    <row r="5" ht="14.25" customHeight="1" spans="1:11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21.8" customHeight="1" spans="1:11">
      <c r="A6" s="52"/>
      <c r="B6" s="53"/>
      <c r="C6" s="53"/>
      <c r="D6" s="53"/>
      <c r="E6" s="54"/>
      <c r="F6" s="55"/>
      <c r="G6" s="54"/>
      <c r="H6" s="55"/>
      <c r="I6" s="55"/>
      <c r="J6" s="54"/>
    </row>
    <row r="7" ht="60.8" customHeight="1" spans="1:11">
      <c r="A7" s="52"/>
      <c r="B7" s="56"/>
      <c r="C7" s="56"/>
      <c r="D7" s="56"/>
      <c r="E7" s="52"/>
      <c r="F7" s="56"/>
      <c r="G7" s="52"/>
      <c r="H7" s="56"/>
      <c r="I7" s="56"/>
      <c r="J7" s="57"/>
    </row>
    <row r="8" ht="17" customHeight="1"/>
    <row r="9" s="46" customFormat="1" ht="21" customHeight="1" spans="1:11">
      <c r="A9" s="58" t="s">
        <v>351</v>
      </c>
      <c r="B9" s="58"/>
      <c r="C9" s="58"/>
      <c r="D9" s="58"/>
      <c r="E9" s="58"/>
      <c r="F9" s="58"/>
      <c r="G9" s="58"/>
      <c r="H9" s="58"/>
      <c r="I9" s="58"/>
      <c r="J9" s="58"/>
      <c r="K9" s="58"/>
    </row>
  </sheetData>
  <mergeCells count="3">
    <mergeCell ref="A2:J2"/>
    <mergeCell ref="A3:H3"/>
    <mergeCell ref="A9:K9"/>
  </mergeCells>
  <pageMargins left="0.75" right="0.75" top="1" bottom="1" header="0.5" footer="0.5"/>
  <pageSetup paperSize="9" scale="62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29"/>
  <sheetViews>
    <sheetView showZeros="0" topLeftCell="A8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5"/>
      <c r="B1" s="35"/>
      <c r="C1" s="35"/>
      <c r="D1" s="35"/>
      <c r="E1" s="35"/>
      <c r="F1" s="35"/>
      <c r="G1" s="35"/>
      <c r="H1" s="36" t="s">
        <v>352</v>
      </c>
    </row>
    <row r="2" ht="30.65" customHeight="1" spans="1:8">
      <c r="A2" s="37" t="s">
        <v>353</v>
      </c>
      <c r="B2" s="37"/>
      <c r="C2" s="37"/>
      <c r="D2" s="37"/>
      <c r="E2" s="37"/>
      <c r="F2" s="37"/>
      <c r="G2" s="37"/>
      <c r="H2" s="37"/>
    </row>
    <row r="3" ht="22" customHeight="1" spans="1:8">
      <c r="A3" s="35" t="str">
        <f>"单位名称："&amp;"云南省有色地质局三一0队"</f>
        <v>单位名称：云南省有色地质局三一0队</v>
      </c>
      <c r="B3" s="35"/>
      <c r="C3" s="35"/>
      <c r="D3" s="35"/>
      <c r="E3" s="35"/>
      <c r="F3" s="35"/>
      <c r="G3" s="35"/>
      <c r="H3" s="35"/>
    </row>
    <row r="4" ht="18.75" customHeight="1" spans="1:8">
      <c r="A4" s="38" t="s">
        <v>128</v>
      </c>
      <c r="B4" s="38" t="s">
        <v>354</v>
      </c>
      <c r="C4" s="38" t="s">
        <v>355</v>
      </c>
      <c r="D4" s="38" t="s">
        <v>356</v>
      </c>
      <c r="E4" s="38" t="s">
        <v>357</v>
      </c>
      <c r="F4" s="38" t="s">
        <v>358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275</v>
      </c>
      <c r="G5" s="38" t="s">
        <v>359</v>
      </c>
      <c r="H5" s="38" t="s">
        <v>360</v>
      </c>
    </row>
    <row r="6" ht="18.75" customHeight="1" spans="1:8">
      <c r="A6" s="39" t="s">
        <v>110</v>
      </c>
      <c r="B6" s="39" t="s">
        <v>111</v>
      </c>
      <c r="C6" s="39" t="s">
        <v>112</v>
      </c>
      <c r="D6" s="39" t="s">
        <v>113</v>
      </c>
      <c r="E6" s="39" t="s">
        <v>114</v>
      </c>
      <c r="F6" s="39" t="s">
        <v>115</v>
      </c>
      <c r="G6" s="39" t="s">
        <v>361</v>
      </c>
      <c r="H6" s="39" t="s">
        <v>362</v>
      </c>
    </row>
    <row r="7" ht="29.9" customHeight="1" spans="1:8">
      <c r="A7" s="40" t="s">
        <v>45</v>
      </c>
      <c r="B7" s="40"/>
      <c r="C7" s="40"/>
      <c r="D7" s="40"/>
      <c r="E7" s="38"/>
      <c r="F7" s="41">
        <v>136</v>
      </c>
      <c r="G7" s="42"/>
      <c r="H7" s="42">
        <v>2045200</v>
      </c>
    </row>
    <row r="8" ht="29.9" customHeight="1" spans="1:8">
      <c r="A8" s="43" t="s">
        <v>45</v>
      </c>
      <c r="B8" s="40" t="s">
        <v>363</v>
      </c>
      <c r="C8" s="40" t="s">
        <v>309</v>
      </c>
      <c r="D8" s="40" t="s">
        <v>308</v>
      </c>
      <c r="E8" s="38" t="s">
        <v>283</v>
      </c>
      <c r="F8" s="41">
        <v>20</v>
      </c>
      <c r="G8" s="42">
        <v>6000</v>
      </c>
      <c r="H8" s="42">
        <v>120000</v>
      </c>
    </row>
    <row r="9" ht="29.9" customHeight="1" spans="1:8">
      <c r="A9" s="43" t="s">
        <v>45</v>
      </c>
      <c r="B9" s="40" t="s">
        <v>363</v>
      </c>
      <c r="C9" s="40" t="s">
        <v>364</v>
      </c>
      <c r="D9" s="40" t="s">
        <v>365</v>
      </c>
      <c r="E9" s="38" t="s">
        <v>283</v>
      </c>
      <c r="F9" s="41">
        <v>4</v>
      </c>
      <c r="G9" s="42">
        <v>35000</v>
      </c>
      <c r="H9" s="42">
        <v>140000</v>
      </c>
    </row>
    <row r="10" ht="29.9" customHeight="1" spans="1:8">
      <c r="A10" s="43" t="s">
        <v>45</v>
      </c>
      <c r="B10" s="40" t="s">
        <v>363</v>
      </c>
      <c r="C10" s="40" t="s">
        <v>295</v>
      </c>
      <c r="D10" s="40" t="s">
        <v>294</v>
      </c>
      <c r="E10" s="38" t="s">
        <v>283</v>
      </c>
      <c r="F10" s="41">
        <v>4</v>
      </c>
      <c r="G10" s="42">
        <v>9000</v>
      </c>
      <c r="H10" s="42">
        <v>36000</v>
      </c>
    </row>
    <row r="11" ht="29.9" customHeight="1" spans="1:8">
      <c r="A11" s="43" t="s">
        <v>45</v>
      </c>
      <c r="B11" s="40" t="s">
        <v>363</v>
      </c>
      <c r="C11" s="40" t="s">
        <v>299</v>
      </c>
      <c r="D11" s="40" t="s">
        <v>298</v>
      </c>
      <c r="E11" s="38" t="s">
        <v>283</v>
      </c>
      <c r="F11" s="41">
        <v>3</v>
      </c>
      <c r="G11" s="42">
        <v>20000</v>
      </c>
      <c r="H11" s="42">
        <v>60000</v>
      </c>
    </row>
    <row r="12" ht="29.9" customHeight="1" spans="1:8">
      <c r="A12" s="43" t="s">
        <v>45</v>
      </c>
      <c r="B12" s="40" t="s">
        <v>363</v>
      </c>
      <c r="C12" s="40" t="s">
        <v>297</v>
      </c>
      <c r="D12" s="40" t="s">
        <v>296</v>
      </c>
      <c r="E12" s="38" t="s">
        <v>283</v>
      </c>
      <c r="F12" s="41">
        <v>4</v>
      </c>
      <c r="G12" s="42">
        <v>3000</v>
      </c>
      <c r="H12" s="42">
        <v>12000</v>
      </c>
    </row>
    <row r="13" ht="29.9" customHeight="1" spans="1:8">
      <c r="A13" s="43" t="s">
        <v>45</v>
      </c>
      <c r="B13" s="40" t="s">
        <v>363</v>
      </c>
      <c r="C13" s="40" t="s">
        <v>366</v>
      </c>
      <c r="D13" s="40" t="s">
        <v>367</v>
      </c>
      <c r="E13" s="38" t="s">
        <v>283</v>
      </c>
      <c r="F13" s="41">
        <v>1</v>
      </c>
      <c r="G13" s="42">
        <v>25000</v>
      </c>
      <c r="H13" s="42">
        <v>25000</v>
      </c>
    </row>
    <row r="14" ht="29.9" customHeight="1" spans="1:8">
      <c r="A14" s="43" t="s">
        <v>45</v>
      </c>
      <c r="B14" s="40" t="s">
        <v>363</v>
      </c>
      <c r="C14" s="40" t="s">
        <v>285</v>
      </c>
      <c r="D14" s="40" t="s">
        <v>284</v>
      </c>
      <c r="E14" s="38" t="s">
        <v>283</v>
      </c>
      <c r="F14" s="41">
        <v>2</v>
      </c>
      <c r="G14" s="42">
        <v>7600</v>
      </c>
      <c r="H14" s="42">
        <v>15200</v>
      </c>
    </row>
    <row r="15" ht="29.9" customHeight="1" spans="1:8">
      <c r="A15" s="43" t="s">
        <v>45</v>
      </c>
      <c r="B15" s="40" t="s">
        <v>363</v>
      </c>
      <c r="C15" s="40" t="s">
        <v>282</v>
      </c>
      <c r="D15" s="40" t="s">
        <v>281</v>
      </c>
      <c r="E15" s="38" t="s">
        <v>283</v>
      </c>
      <c r="F15" s="41">
        <v>1</v>
      </c>
      <c r="G15" s="42">
        <v>15000</v>
      </c>
      <c r="H15" s="42">
        <v>15000</v>
      </c>
    </row>
    <row r="16" ht="29.9" customHeight="1" spans="1:8">
      <c r="A16" s="43" t="s">
        <v>45</v>
      </c>
      <c r="B16" s="40" t="s">
        <v>363</v>
      </c>
      <c r="C16" s="40" t="s">
        <v>287</v>
      </c>
      <c r="D16" s="40" t="s">
        <v>286</v>
      </c>
      <c r="E16" s="38" t="s">
        <v>283</v>
      </c>
      <c r="F16" s="41">
        <v>2</v>
      </c>
      <c r="G16" s="42">
        <v>1500</v>
      </c>
      <c r="H16" s="42">
        <v>3000</v>
      </c>
    </row>
    <row r="17" ht="29.9" customHeight="1" spans="1:8">
      <c r="A17" s="43" t="s">
        <v>45</v>
      </c>
      <c r="B17" s="40" t="s">
        <v>363</v>
      </c>
      <c r="C17" s="40" t="s">
        <v>307</v>
      </c>
      <c r="D17" s="40" t="s">
        <v>306</v>
      </c>
      <c r="E17" s="38" t="s">
        <v>283</v>
      </c>
      <c r="F17" s="41">
        <v>1</v>
      </c>
      <c r="G17" s="42">
        <v>4000</v>
      </c>
      <c r="H17" s="42">
        <v>4000</v>
      </c>
    </row>
    <row r="18" ht="29.9" customHeight="1" spans="1:8">
      <c r="A18" s="43" t="s">
        <v>45</v>
      </c>
      <c r="B18" s="40" t="s">
        <v>363</v>
      </c>
      <c r="C18" s="40" t="s">
        <v>368</v>
      </c>
      <c r="D18" s="40" t="s">
        <v>369</v>
      </c>
      <c r="E18" s="38" t="s">
        <v>283</v>
      </c>
      <c r="F18" s="41">
        <v>15</v>
      </c>
      <c r="G18" s="42">
        <v>10000</v>
      </c>
      <c r="H18" s="42">
        <v>150000</v>
      </c>
    </row>
    <row r="19" ht="29.9" customHeight="1" spans="1:8">
      <c r="A19" s="43" t="s">
        <v>45</v>
      </c>
      <c r="B19" s="40" t="s">
        <v>363</v>
      </c>
      <c r="C19" s="40" t="s">
        <v>368</v>
      </c>
      <c r="D19" s="40" t="s">
        <v>370</v>
      </c>
      <c r="E19" s="38" t="s">
        <v>283</v>
      </c>
      <c r="F19" s="41">
        <v>19</v>
      </c>
      <c r="G19" s="42">
        <v>10000</v>
      </c>
      <c r="H19" s="42">
        <v>190000</v>
      </c>
    </row>
    <row r="20" ht="29.9" customHeight="1" spans="1:8">
      <c r="A20" s="43" t="s">
        <v>45</v>
      </c>
      <c r="B20" s="40" t="s">
        <v>363</v>
      </c>
      <c r="C20" s="40" t="s">
        <v>371</v>
      </c>
      <c r="D20" s="40" t="s">
        <v>372</v>
      </c>
      <c r="E20" s="38" t="s">
        <v>283</v>
      </c>
      <c r="F20" s="41">
        <v>2</v>
      </c>
      <c r="G20" s="42">
        <v>300000</v>
      </c>
      <c r="H20" s="42">
        <v>600000</v>
      </c>
    </row>
    <row r="21" ht="29.9" customHeight="1" spans="1:8">
      <c r="A21" s="43" t="s">
        <v>45</v>
      </c>
      <c r="B21" s="40" t="s">
        <v>363</v>
      </c>
      <c r="C21" s="40" t="s">
        <v>373</v>
      </c>
      <c r="D21" s="40" t="s">
        <v>374</v>
      </c>
      <c r="E21" s="38" t="s">
        <v>283</v>
      </c>
      <c r="F21" s="41">
        <v>2</v>
      </c>
      <c r="G21" s="42">
        <v>2000</v>
      </c>
      <c r="H21" s="42">
        <v>4000</v>
      </c>
    </row>
    <row r="22" ht="29.9" customHeight="1" spans="1:8">
      <c r="A22" s="43" t="s">
        <v>45</v>
      </c>
      <c r="B22" s="40" t="s">
        <v>363</v>
      </c>
      <c r="C22" s="40" t="s">
        <v>373</v>
      </c>
      <c r="D22" s="40" t="s">
        <v>375</v>
      </c>
      <c r="E22" s="38" t="s">
        <v>283</v>
      </c>
      <c r="F22" s="41">
        <v>1</v>
      </c>
      <c r="G22" s="42">
        <v>250000</v>
      </c>
      <c r="H22" s="42">
        <v>250000</v>
      </c>
    </row>
    <row r="23" ht="29.9" customHeight="1" spans="1:8">
      <c r="A23" s="43" t="s">
        <v>45</v>
      </c>
      <c r="B23" s="40" t="s">
        <v>363</v>
      </c>
      <c r="C23" s="40" t="s">
        <v>376</v>
      </c>
      <c r="D23" s="40" t="s">
        <v>377</v>
      </c>
      <c r="E23" s="38" t="s">
        <v>283</v>
      </c>
      <c r="F23" s="41">
        <v>4</v>
      </c>
      <c r="G23" s="42">
        <v>40000</v>
      </c>
      <c r="H23" s="42">
        <v>160000</v>
      </c>
    </row>
    <row r="24" ht="29.9" customHeight="1" spans="1:8">
      <c r="A24" s="43" t="s">
        <v>45</v>
      </c>
      <c r="B24" s="40" t="s">
        <v>363</v>
      </c>
      <c r="C24" s="40" t="s">
        <v>378</v>
      </c>
      <c r="D24" s="40" t="s">
        <v>379</v>
      </c>
      <c r="E24" s="38" t="s">
        <v>380</v>
      </c>
      <c r="F24" s="41">
        <v>1</v>
      </c>
      <c r="G24" s="42">
        <v>200000</v>
      </c>
      <c r="H24" s="42">
        <v>200000</v>
      </c>
    </row>
    <row r="25" ht="29.9" customHeight="1" spans="1:8">
      <c r="A25" s="43" t="s">
        <v>45</v>
      </c>
      <c r="B25" s="40" t="s">
        <v>381</v>
      </c>
      <c r="C25" s="40" t="s">
        <v>292</v>
      </c>
      <c r="D25" s="40" t="s">
        <v>291</v>
      </c>
      <c r="E25" s="38" t="s">
        <v>382</v>
      </c>
      <c r="F25" s="41">
        <v>10</v>
      </c>
      <c r="G25" s="42">
        <v>2500</v>
      </c>
      <c r="H25" s="42">
        <v>25000</v>
      </c>
    </row>
    <row r="26" ht="29.9" customHeight="1" spans="1:8">
      <c r="A26" s="43" t="s">
        <v>45</v>
      </c>
      <c r="B26" s="40" t="s">
        <v>381</v>
      </c>
      <c r="C26" s="40" t="s">
        <v>289</v>
      </c>
      <c r="D26" s="40" t="s">
        <v>288</v>
      </c>
      <c r="E26" s="38" t="s">
        <v>290</v>
      </c>
      <c r="F26" s="41">
        <v>20</v>
      </c>
      <c r="G26" s="42">
        <v>800</v>
      </c>
      <c r="H26" s="42">
        <v>16000</v>
      </c>
    </row>
    <row r="27" ht="29.9" customHeight="1" spans="1:8">
      <c r="A27" s="43" t="s">
        <v>45</v>
      </c>
      <c r="B27" s="40" t="s">
        <v>381</v>
      </c>
      <c r="C27" s="40" t="s">
        <v>311</v>
      </c>
      <c r="D27" s="40" t="s">
        <v>310</v>
      </c>
      <c r="E27" s="38" t="s">
        <v>257</v>
      </c>
      <c r="F27" s="41">
        <v>20</v>
      </c>
      <c r="G27" s="42">
        <v>1000</v>
      </c>
      <c r="H27" s="42">
        <v>20000</v>
      </c>
    </row>
    <row r="28" ht="20.15" customHeight="1" spans="1:8">
      <c r="A28" s="38" t="s">
        <v>30</v>
      </c>
      <c r="B28" s="38"/>
      <c r="C28" s="38"/>
      <c r="D28" s="38"/>
      <c r="E28" s="38"/>
      <c r="F28" s="41">
        <v>136</v>
      </c>
      <c r="G28" s="42"/>
      <c r="H28" s="42">
        <v>2045200</v>
      </c>
    </row>
    <row r="29" ht="19.5" customHeight="1" spans="1:8">
      <c r="A29" s="40" t="s">
        <v>383</v>
      </c>
      <c r="B29" s="40"/>
      <c r="C29" s="40"/>
      <c r="D29" s="40"/>
      <c r="E29" s="40"/>
      <c r="F29" s="44"/>
      <c r="G29" s="45"/>
      <c r="H29" s="45"/>
    </row>
  </sheetData>
  <mergeCells count="9">
    <mergeCell ref="A2:H2"/>
    <mergeCell ref="F4:H4"/>
    <mergeCell ref="A28:E28"/>
    <mergeCell ref="A29:H29"/>
    <mergeCell ref="A4:A5"/>
    <mergeCell ref="B4:B5"/>
    <mergeCell ref="C4:C5"/>
    <mergeCell ref="D4:D5"/>
    <mergeCell ref="E4:E5"/>
  </mergeCells>
  <pageMargins left="1.37777777777778" right="0.75" top="1" bottom="1" header="0.5" footer="0.5"/>
  <pageSetup paperSize="9" scale="56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2"/>
  <sheetViews>
    <sheetView showZeros="0" workbookViewId="0">
      <selection activeCell="A12" sqref="A12:K12"/>
    </sheetView>
  </sheetViews>
  <sheetFormatPr defaultColWidth="9.14166666666667" defaultRowHeight="14.25" customHeight="1"/>
  <cols>
    <col min="1" max="1" width="16.3166666666667" customWidth="1"/>
    <col min="2" max="2" width="18.625" customWidth="1"/>
    <col min="3" max="3" width="16.2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384</v>
      </c>
    </row>
    <row r="2" ht="27.75" customHeight="1" spans="1:11">
      <c r="A2" s="27" t="s">
        <v>385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"单位名称："&amp;"云南省有色地质局三一0队"</f>
        <v>单位名称：云南省有色地质局三一0队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225</v>
      </c>
      <c r="B4" s="8" t="s">
        <v>130</v>
      </c>
      <c r="C4" s="8" t="s">
        <v>226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386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93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2" ht="24" customHeight="1" spans="1:11">
      <c r="A12" s="34" t="s">
        <v>387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</row>
  </sheetData>
  <mergeCells count="16">
    <mergeCell ref="A2:K2"/>
    <mergeCell ref="A3:G3"/>
    <mergeCell ref="I4:K4"/>
    <mergeCell ref="A10:G10"/>
    <mergeCell ref="A12:K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65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2"/>
  <sheetViews>
    <sheetView showZeros="0" workbookViewId="0">
      <selection activeCell="A12" sqref="A12:G12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388</v>
      </c>
    </row>
    <row r="2" ht="27.75" customHeight="1" spans="1:7">
      <c r="A2" s="3" t="s">
        <v>389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"单位名称："&amp;"云南省有色地质局三一0队"</f>
        <v>单位名称：云南省有色地质局三一0队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226</v>
      </c>
      <c r="B4" s="8" t="s">
        <v>225</v>
      </c>
      <c r="C4" s="8" t="s">
        <v>130</v>
      </c>
      <c r="D4" s="9" t="s">
        <v>390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391</v>
      </c>
      <c r="F5" s="9" t="s">
        <v>392</v>
      </c>
      <c r="G5" s="9" t="s">
        <v>393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394</v>
      </c>
      <c r="C10" s="24"/>
      <c r="D10" s="25"/>
      <c r="E10" s="22"/>
      <c r="F10" s="22"/>
      <c r="G10" s="22"/>
    </row>
    <row r="12" ht="21" customHeight="1" spans="1:7">
      <c r="A12" s="26" t="s">
        <v>395</v>
      </c>
      <c r="B12" s="26"/>
      <c r="C12" s="26"/>
      <c r="D12" s="26"/>
      <c r="E12" s="26"/>
      <c r="F12" s="26"/>
      <c r="G12" s="26"/>
    </row>
  </sheetData>
  <mergeCells count="12">
    <mergeCell ref="A2:G2"/>
    <mergeCell ref="A3:D3"/>
    <mergeCell ref="E4:G4"/>
    <mergeCell ref="A10:D10"/>
    <mergeCell ref="A12:G12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2026-02-04T18:11:00Z</dcterms:created>
  <dcterms:modified xsi:type="dcterms:W3CDTF">2026-02-13T02:21:06Z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A03E8487265E4E93A55E8E46C6A461CC_13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